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0" yWindow="30" windowWidth="21795" windowHeight="12270" activeTab="1"/>
  </bookViews>
  <sheets>
    <sheet name="คำแนะนำ" sheetId="1" r:id="rId1"/>
    <sheet name="Planfin 2563 " sheetId="2" r:id="rId2"/>
    <sheet name="Sheet1" sheetId="3" r:id="rId3"/>
  </sheets>
  <definedNames>
    <definedName name="DATA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3" i="2" l="1"/>
  <c r="F133" i="2"/>
  <c r="G133" i="2"/>
  <c r="H133" i="2"/>
  <c r="D133" i="2"/>
  <c r="D132" i="2" l="1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D131" i="2"/>
  <c r="AF130" i="2"/>
  <c r="AE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D130" i="2"/>
  <c r="D129" i="2"/>
  <c r="D128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D127" i="2"/>
  <c r="F12" i="2" l="1"/>
  <c r="D27" i="2"/>
  <c r="AE27" i="2" l="1"/>
  <c r="AF28" i="2" l="1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9" i="2"/>
  <c r="AF50" i="2"/>
  <c r="AF51" i="2"/>
  <c r="AF52" i="2"/>
  <c r="AF54" i="2"/>
  <c r="AF55" i="2"/>
  <c r="AF56" i="2"/>
  <c r="AF57" i="2"/>
  <c r="AF58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9" i="2"/>
  <c r="AE50" i="2"/>
  <c r="AE51" i="2"/>
  <c r="AE52" i="2"/>
  <c r="AE54" i="2"/>
  <c r="AE55" i="2"/>
  <c r="AE56" i="2"/>
  <c r="AE57" i="2"/>
  <c r="AE58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7" i="2"/>
  <c r="AF27" i="2"/>
  <c r="F173" i="2" l="1"/>
  <c r="E173" i="2"/>
  <c r="G173" i="2"/>
  <c r="R162" i="2"/>
  <c r="F167" i="2"/>
  <c r="F157" i="2"/>
  <c r="R157" i="2" s="1"/>
  <c r="D62" i="2"/>
  <c r="D102" i="2"/>
  <c r="D91" i="2"/>
  <c r="D85" i="2"/>
  <c r="D81" i="2"/>
  <c r="D67" i="2"/>
  <c r="N62" i="2"/>
  <c r="E62" i="2"/>
  <c r="F62" i="2"/>
  <c r="G62" i="2"/>
  <c r="H62" i="2"/>
  <c r="I62" i="2"/>
  <c r="J62" i="2"/>
  <c r="K62" i="2"/>
  <c r="L62" i="2"/>
  <c r="M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D53" i="2"/>
  <c r="D48" i="2"/>
  <c r="D33" i="2"/>
  <c r="E33" i="2"/>
  <c r="D59" i="2" l="1"/>
  <c r="D60" i="2" s="1"/>
  <c r="H20" i="2" l="1"/>
  <c r="E27" i="2"/>
  <c r="G132" i="2" l="1"/>
  <c r="H132" i="2"/>
  <c r="R163" i="2" l="1"/>
  <c r="R164" i="2"/>
  <c r="R165" i="2"/>
  <c r="R166" i="2"/>
  <c r="R153" i="2"/>
  <c r="R154" i="2"/>
  <c r="R155" i="2"/>
  <c r="R156" i="2"/>
  <c r="R152" i="2"/>
  <c r="Q167" i="2"/>
  <c r="P167" i="2"/>
  <c r="O167" i="2"/>
  <c r="N167" i="2"/>
  <c r="M167" i="2"/>
  <c r="L167" i="2"/>
  <c r="K167" i="2"/>
  <c r="J167" i="2"/>
  <c r="I167" i="2"/>
  <c r="H167" i="2"/>
  <c r="G167" i="2"/>
  <c r="D146" i="2"/>
  <c r="R167" i="2" l="1"/>
  <c r="E120" i="2"/>
  <c r="D120" i="2"/>
  <c r="D113" i="2"/>
  <c r="E113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H91" i="2"/>
  <c r="G91" i="2"/>
  <c r="F91" i="2"/>
  <c r="E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E53" i="2"/>
  <c r="E59" i="2" s="1"/>
  <c r="E60" i="2" s="1"/>
  <c r="E174" i="2" s="1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E48" i="2"/>
  <c r="F48" i="2"/>
  <c r="G48" i="2"/>
  <c r="AE48" i="2" s="1"/>
  <c r="H48" i="2"/>
  <c r="AF48" i="2" s="1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F53" i="2" l="1"/>
  <c r="AE53" i="2"/>
  <c r="E128" i="2"/>
  <c r="E175" i="2" s="1"/>
  <c r="E176" i="2" s="1"/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K157" i="2" l="1"/>
  <c r="L157" i="2"/>
  <c r="M157" i="2"/>
  <c r="N157" i="2"/>
  <c r="O157" i="2"/>
  <c r="P157" i="2"/>
  <c r="Q157" i="2"/>
  <c r="F120" i="2" l="1"/>
  <c r="G120" i="2" l="1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F113" i="2"/>
  <c r="F128" i="2" s="1"/>
  <c r="F175" i="2" s="1"/>
  <c r="G113" i="2"/>
  <c r="H113" i="2"/>
  <c r="I113" i="2"/>
  <c r="I128" i="2" s="1"/>
  <c r="J113" i="2"/>
  <c r="K113" i="2"/>
  <c r="L113" i="2"/>
  <c r="M113" i="2"/>
  <c r="N113" i="2"/>
  <c r="O113" i="2"/>
  <c r="O128" i="2" s="1"/>
  <c r="P113" i="2"/>
  <c r="P128" i="2" s="1"/>
  <c r="Q113" i="2"/>
  <c r="Q128" i="2" s="1"/>
  <c r="R113" i="2"/>
  <c r="S113" i="2"/>
  <c r="T113" i="2"/>
  <c r="U113" i="2"/>
  <c r="V113" i="2"/>
  <c r="W113" i="2"/>
  <c r="W128" i="2" s="1"/>
  <c r="X113" i="2"/>
  <c r="X128" i="2" s="1"/>
  <c r="Y113" i="2"/>
  <c r="Y128" i="2" s="1"/>
  <c r="Z113" i="2"/>
  <c r="AA113" i="2"/>
  <c r="AB113" i="2"/>
  <c r="AC113" i="2"/>
  <c r="AD113" i="2"/>
  <c r="A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C33" i="2"/>
  <c r="AD33" i="2"/>
  <c r="E13" i="2"/>
  <c r="Z128" i="2" l="1"/>
  <c r="R128" i="2"/>
  <c r="J128" i="2"/>
  <c r="AD128" i="2"/>
  <c r="V128" i="2"/>
  <c r="N128" i="2"/>
  <c r="AC128" i="2"/>
  <c r="U128" i="2"/>
  <c r="M128" i="2"/>
  <c r="AB128" i="2"/>
  <c r="T128" i="2"/>
  <c r="L128" i="2"/>
  <c r="H128" i="2"/>
  <c r="G128" i="2"/>
  <c r="AE128" i="2" s="1"/>
  <c r="AA128" i="2"/>
  <c r="S128" i="2"/>
  <c r="K128" i="2"/>
  <c r="AD59" i="2"/>
  <c r="AD60" i="2" s="1"/>
  <c r="V59" i="2"/>
  <c r="V60" i="2" s="1"/>
  <c r="AC59" i="2"/>
  <c r="AC60" i="2" s="1"/>
  <c r="U59" i="2"/>
  <c r="U60" i="2" s="1"/>
  <c r="M59" i="2"/>
  <c r="M60" i="2" s="1"/>
  <c r="AA59" i="2"/>
  <c r="AA60" i="2" s="1"/>
  <c r="S59" i="2"/>
  <c r="S60" i="2" s="1"/>
  <c r="K59" i="2"/>
  <c r="K60" i="2" s="1"/>
  <c r="AB59" i="2"/>
  <c r="T59" i="2"/>
  <c r="L59" i="2"/>
  <c r="N59" i="2"/>
  <c r="N60" i="2" s="1"/>
  <c r="R59" i="2"/>
  <c r="X59" i="2"/>
  <c r="P59" i="2"/>
  <c r="H59" i="2"/>
  <c r="Z59" i="2"/>
  <c r="J59" i="2"/>
  <c r="Y59" i="2"/>
  <c r="Q59" i="2"/>
  <c r="I59" i="2"/>
  <c r="W59" i="2"/>
  <c r="O59" i="2"/>
  <c r="G59" i="2"/>
  <c r="F59" i="2"/>
  <c r="F60" i="2" s="1"/>
  <c r="F174" i="2" s="1"/>
  <c r="F176" i="2" s="1"/>
  <c r="AF128" i="2" l="1"/>
  <c r="H60" i="2"/>
  <c r="AF59" i="2"/>
  <c r="G60" i="2"/>
  <c r="AE60" i="2" s="1"/>
  <c r="AE59" i="2"/>
  <c r="W60" i="2"/>
  <c r="W129" i="2" s="1"/>
  <c r="O60" i="2"/>
  <c r="O129" i="2" s="1"/>
  <c r="P60" i="2"/>
  <c r="X129" i="2"/>
  <c r="X60" i="2"/>
  <c r="R60" i="2"/>
  <c r="R129" i="2" s="1"/>
  <c r="L60" i="2"/>
  <c r="L129" i="2" s="1"/>
  <c r="T60" i="2"/>
  <c r="T129" i="2" s="1"/>
  <c r="I60" i="2"/>
  <c r="I129" i="2" s="1"/>
  <c r="J60" i="2"/>
  <c r="J129" i="2" s="1"/>
  <c r="Z60" i="2"/>
  <c r="Z129" i="2" s="1"/>
  <c r="AB60" i="2"/>
  <c r="AB129" i="2" s="1"/>
  <c r="Q129" i="2"/>
  <c r="Q60" i="2"/>
  <c r="Y60" i="2"/>
  <c r="Y129" i="2" s="1"/>
  <c r="N129" i="2"/>
  <c r="V129" i="2"/>
  <c r="AD129" i="2"/>
  <c r="AC129" i="2"/>
  <c r="E129" i="2"/>
  <c r="F129" i="2"/>
  <c r="K129" i="2"/>
  <c r="S129" i="2"/>
  <c r="M129" i="2"/>
  <c r="U129" i="2"/>
  <c r="AA129" i="2"/>
  <c r="F13" i="2"/>
  <c r="AF60" i="2" l="1"/>
  <c r="P129" i="2"/>
  <c r="G129" i="2"/>
  <c r="H129" i="2"/>
  <c r="E14" i="2"/>
  <c r="F14" i="2" s="1"/>
  <c r="J132" i="2" l="1"/>
  <c r="J133" i="2" s="1"/>
  <c r="AF129" i="2"/>
  <c r="AE129" i="2"/>
  <c r="I132" i="2" l="1"/>
  <c r="I133" i="2" s="1"/>
  <c r="L132" i="2" l="1"/>
  <c r="L133" i="2" s="1"/>
  <c r="G174" i="2"/>
  <c r="G175" i="2"/>
  <c r="G176" i="2" l="1"/>
  <c r="K132" i="2"/>
  <c r="K133" i="2" s="1"/>
  <c r="J157" i="2"/>
  <c r="I157" i="2"/>
  <c r="H157" i="2"/>
  <c r="G157" i="2"/>
  <c r="N132" i="2" l="1"/>
  <c r="N133" i="2" s="1"/>
  <c r="M132" i="2" l="1"/>
  <c r="M133" i="2" s="1"/>
  <c r="P132" i="2" l="1"/>
  <c r="P133" i="2" s="1"/>
  <c r="O132" i="2" l="1"/>
  <c r="O133" i="2" s="1"/>
  <c r="R132" i="2" l="1"/>
  <c r="R133" i="2" s="1"/>
  <c r="Q132" i="2" l="1"/>
  <c r="Q133" i="2" s="1"/>
  <c r="T132" i="2" l="1"/>
  <c r="T133" i="2" s="1"/>
  <c r="S132" i="2" l="1"/>
  <c r="S133" i="2" s="1"/>
  <c r="V132" i="2" l="1"/>
  <c r="V133" i="2" s="1"/>
  <c r="U132" i="2" l="1"/>
  <c r="U133" i="2" s="1"/>
  <c r="X132" i="2" l="1"/>
  <c r="X133" i="2" s="1"/>
  <c r="W132" i="2" l="1"/>
  <c r="W133" i="2" s="1"/>
  <c r="Z132" i="2" l="1"/>
  <c r="Z133" i="2" s="1"/>
  <c r="Y132" i="2" l="1"/>
  <c r="Y133" i="2" s="1"/>
  <c r="AB132" i="2" l="1"/>
  <c r="AB133" i="2" s="1"/>
  <c r="AA132" i="2" l="1"/>
  <c r="AA133" i="2" s="1"/>
  <c r="AD132" i="2" l="1"/>
  <c r="AF132" i="2" l="1"/>
  <c r="AD133" i="2"/>
  <c r="AF133" i="2" s="1"/>
  <c r="AC132" i="2"/>
  <c r="AC133" i="2" s="1"/>
  <c r="AE133" i="2" l="1"/>
  <c r="AE132" i="2"/>
</calcChain>
</file>

<file path=xl/comments1.xml><?xml version="1.0" encoding="utf-8"?>
<comments xmlns="http://schemas.openxmlformats.org/spreadsheetml/2006/main">
  <authors>
    <author>Administrator</author>
  </authors>
  <commentList>
    <comment ref="E132" authorId="0">
      <text>
        <r>
          <rPr>
            <sz val="9"/>
            <color indexed="81"/>
            <rFont val="Tahoma"/>
            <family val="2"/>
          </rPr>
          <t xml:space="preserve">ใส่เงินบำรุงคงเหลือสุทธิเงิน Non UC ปี 2562
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>ใส่เงินบำรุงคงเหลือสุทธิเงิน UC ปี 2562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<sst xmlns="http://schemas.openxmlformats.org/spreadsheetml/2006/main" count="402" uniqueCount="294">
  <si>
    <t xml:space="preserve">- ร่าง - </t>
  </si>
  <si>
    <t>แผนเงินบำรุง รพสต. ……………………………………….ปีงบประมาณ 2563</t>
  </si>
  <si>
    <t>อำเภอ. ……………………………………….</t>
  </si>
  <si>
    <t>จังหวัด.......................................................</t>
  </si>
  <si>
    <t xml:space="preserve">วัตถุประสงค์  </t>
  </si>
  <si>
    <t xml:space="preserve">1. เพื่อรวบรวมข้อมูลรายรับและรายจ่าย รพสต. สำหรับการวิเคราะห์สถานการณ์การเงินการคลัง รพสต. </t>
  </si>
  <si>
    <t>2. เพื่อการบริหารจัดการงบประมาณอย่างมีประสิทธิภาพและการให้การสนับสนุนงบประมาณจาก CUP แม่ข่าย</t>
  </si>
  <si>
    <t>รายรับเงินบำรุงย้อนหลัง  3  ปี (ทุกงบประมาณ)</t>
  </si>
  <si>
    <t>ปีงบประมาณ</t>
  </si>
  <si>
    <t>รายรับ</t>
  </si>
  <si>
    <t>รายจ่าย</t>
  </si>
  <si>
    <t>จำนวนประชากร UC</t>
  </si>
  <si>
    <t>ประกันสังคม</t>
  </si>
  <si>
    <t>ข้าราชการ</t>
  </si>
  <si>
    <t>อปท.</t>
  </si>
  <si>
    <t>สิทธิมากกว่า</t>
  </si>
  <si>
    <t>ยังไม่ระบุสิทธิ</t>
  </si>
  <si>
    <t>รวมทุกสิทธิ</t>
  </si>
  <si>
    <t>1 สิทธิ</t>
  </si>
  <si>
    <t>ส่วนที่ 1  สรุปรับจ่ายย้อนหลังและข้อมูลจำนวนประชากร</t>
  </si>
  <si>
    <t>ผลการดำเนินงาน</t>
  </si>
  <si>
    <t>GroupID</t>
  </si>
  <si>
    <t>PlanName</t>
  </si>
  <si>
    <t>รับและจ่ายจริง ปีงบประมาณ 2562</t>
  </si>
  <si>
    <t>งบประมาณ2563 (หน่วยบริการ)</t>
  </si>
  <si>
    <t>รวม</t>
  </si>
  <si>
    <t>เงินบำรุง</t>
  </si>
  <si>
    <t>เงิน UC</t>
  </si>
  <si>
    <t xml:space="preserve">    1.1 ชำระเงินเอง</t>
  </si>
  <si>
    <t>2. รายได้ UC</t>
  </si>
  <si>
    <t xml:space="preserve">    2.1  เงิน UC Fixed cost</t>
  </si>
  <si>
    <t xml:space="preserve">    2.2 เงินตามผลงาน</t>
  </si>
  <si>
    <t xml:space="preserve">          - คุณภาพบริการปฐมภูมิ QOF</t>
  </si>
  <si>
    <t xml:space="preserve">          - แพทย์แผนไทย</t>
  </si>
  <si>
    <t xml:space="preserve">    </t>
  </si>
  <si>
    <t xml:space="preserve">          -  อื่นๆ </t>
  </si>
  <si>
    <t xml:space="preserve">    2.3 เงินสนับสนุนจาก CUP / สสจ</t>
  </si>
  <si>
    <t>3. รายได้จากหน่วยงานอื่น</t>
  </si>
  <si>
    <t>4. รายได้อื่นๆ</t>
  </si>
  <si>
    <t xml:space="preserve">    4.1 เงินบริจาค</t>
  </si>
  <si>
    <t xml:space="preserve">    4.3 รายได้ค่าธรรมเนียม</t>
  </si>
  <si>
    <t xml:space="preserve">    4.5 อื่นๆ ระบุ</t>
  </si>
  <si>
    <t>ลำดับ</t>
  </si>
  <si>
    <t>แผนงาน/โครงการ</t>
  </si>
  <si>
    <t>งบประมาณ</t>
  </si>
  <si>
    <t>ส่วนที่ 2 Planfin รพ.สต.</t>
  </si>
  <si>
    <t>ส่วนที่ 3  แผนงาน/โครงการปีงบประมาณ 2563 จากทุกแหล่งงบประมาณที่คาดว่า รพ.สต.จะดำเนินงาน</t>
  </si>
  <si>
    <t>ชื่อ นามสกุล</t>
  </si>
  <si>
    <t>ตำแหน่ง</t>
  </si>
  <si>
    <t>จำนวนเงิน (บาท)</t>
  </si>
  <si>
    <t>ส่วนที่ 4  รายชื่อลูกจ้างพร้อมอัตราการจ้างลูกจ้าง</t>
  </si>
  <si>
    <t>รายรับ   รายจ่ายเงินบำรุง</t>
  </si>
  <si>
    <t>จำนวนเงิน</t>
  </si>
  <si>
    <t xml:space="preserve">เงิน UC </t>
  </si>
  <si>
    <t>เงินบำรุงคงเหลือสุทธิ (เงินบำรุงคงเหลือยกมา)</t>
  </si>
  <si>
    <t>ประมาณการรายรับ</t>
  </si>
  <si>
    <t>เงินคงเหลือ</t>
  </si>
  <si>
    <t>แนวทางการจัดทำแผนทางการเงิน (Planfin) ปีงบประมาณ 2563</t>
  </si>
  <si>
    <t>ที่จะทำจัดแผนประมาณการรายได้ และควบคุมค่าใช้จ่ายใน Planfin รพสต. โดยประมาณการรายได้และรายจ่ายทั้งปีงบประมาณ  ส่ง สสจ. ภายในวันที่ 20 ตุลาคม 2562</t>
  </si>
  <si>
    <t xml:space="preserve"> ให้รายงานผลการดำเนินงานทุกครึ่งปีงบประมาณ (ปีละ 2 ครั้ง) ภายในวันที่ 10 </t>
  </si>
  <si>
    <r>
      <t xml:space="preserve">     </t>
    </r>
    <r>
      <rPr>
        <b/>
        <sz val="16"/>
        <rFont val="Wingdings 2"/>
        <family val="1"/>
        <charset val="2"/>
      </rPr>
      <t>®</t>
    </r>
    <r>
      <rPr>
        <b/>
        <sz val="16"/>
        <rFont val="TH SarabunPSK"/>
        <family val="2"/>
      </rPr>
      <t xml:space="preserve"> ครึ่งปีแรก เดือนตุลาคม 2562 - มีนาคม 2563 ส่งวันที่ 10 เมษายน 2563</t>
    </r>
  </si>
  <si>
    <r>
      <t xml:space="preserve">     </t>
    </r>
    <r>
      <rPr>
        <b/>
        <sz val="16"/>
        <rFont val="Wingdings 2"/>
        <family val="1"/>
        <charset val="2"/>
      </rPr>
      <t>®</t>
    </r>
    <r>
      <rPr>
        <b/>
        <sz val="16"/>
        <rFont val="TH SarabunPSK"/>
        <family val="2"/>
      </rPr>
      <t xml:space="preserve"> ครึ่งปีหลัง เดือนเมษายน - กันยายน 2563 ส่งวันที่ 10 ตุลาคม 2563</t>
    </r>
  </si>
  <si>
    <t>เบอร์โทรศัพท์ 085-958-7771</t>
  </si>
  <si>
    <t>- นายสยาม งามสุทธิ : เจ้าพนักงานสาธารณสุขชำนาญงาน</t>
  </si>
  <si>
    <t>เบอร์โทรศัพท์ 081-996-3961</t>
  </si>
  <si>
    <t>- นางสาวรุ่งนภา แดนตะเคียน : นักวิชาการเงินและบัญชี</t>
  </si>
  <si>
    <t>เบอร์โทรศัพท์ 090-431-3475</t>
  </si>
  <si>
    <t>(1) เงินบำรุง รพ.สต.</t>
  </si>
  <si>
    <t>(2) กองทุนไฟฟ้า</t>
  </si>
  <si>
    <t>(3) CUP สนับสนุน</t>
  </si>
  <si>
    <t xml:space="preserve">       ( ...........................................................)</t>
  </si>
  <si>
    <t>เบอร์โทรศัพท์.................................................................</t>
  </si>
  <si>
    <t xml:space="preserve">       (................................................................)</t>
  </si>
  <si>
    <t>ผู้บันทึกข้อมูล.......................................................................</t>
  </si>
  <si>
    <t>ตำแหน่ง.........................................................................</t>
  </si>
  <si>
    <t>ผู้เสนอ.................................................................(ผอ.รพ.สต.)</t>
  </si>
  <si>
    <t>ตำแหน่ง...............................................................................</t>
  </si>
  <si>
    <t>ผู้อนุมัติ........................................................................(สสอ.)</t>
  </si>
  <si>
    <t xml:space="preserve">       (........................................................)</t>
  </si>
  <si>
    <t>ตำแหน่ง.................................................................................</t>
  </si>
  <si>
    <t>แหล่งงบประมาณ**</t>
  </si>
  <si>
    <t>(4) อื่นๆ........(ระบุ)</t>
  </si>
  <si>
    <t>ชื่อ รพ.สต.</t>
  </si>
  <si>
    <t>อำเภอ</t>
  </si>
  <si>
    <t>จังหวัด</t>
  </si>
  <si>
    <t>ขื่อ จนท. ผู้บันทึก</t>
  </si>
  <si>
    <t>ผู้อำนวยการ รพ.สต.</t>
  </si>
  <si>
    <t>พระนครศรีอยุธยา</t>
  </si>
  <si>
    <t>พ.ศ.2563</t>
  </si>
  <si>
    <t>1. บัญชีธนาคาร/ชื่อ</t>
  </si>
  <si>
    <t>2. บัญชีธนาคาร/ชื่อ</t>
  </si>
  <si>
    <t>3. บัญชีธนาคาร/ชื่อ</t>
  </si>
  <si>
    <t>4. บัญชีธนาคาร/ชื่อ</t>
  </si>
  <si>
    <t>5. บัญชีธนาคาร/ชื่อ</t>
  </si>
  <si>
    <t>6. บัญชีธนาคาร/ชื่อ</t>
  </si>
  <si>
    <t>เลขที่</t>
  </si>
  <si>
    <t>1. รายได้ค่าตรวจรักษา</t>
  </si>
  <si>
    <t xml:space="preserve">    2.4.เงินจัดสรร P&amp;P (ต้องมีโครงการ)</t>
  </si>
  <si>
    <t xml:space="preserve">    3.1 เงินกองทุนหลักประกันสุขภาพตำบล</t>
  </si>
  <si>
    <t xml:space="preserve">    3.3 กองทุนหรือเงินอุดหนุนอื่นๆ จากท้องถิ่น</t>
  </si>
  <si>
    <t xml:space="preserve">    2.5. งบค่าเสื่อม</t>
  </si>
  <si>
    <t xml:space="preserve">         - ยา</t>
  </si>
  <si>
    <t xml:space="preserve">         - เวชภัณฑ์มิใช่ยา</t>
  </si>
  <si>
    <t xml:space="preserve">         - วัสดุการแพทย์</t>
  </si>
  <si>
    <t xml:space="preserve">    3.2 กองทุน สปสช. LTC</t>
  </si>
  <si>
    <t xml:space="preserve">    4.2 รายได้ดอกเบี้ยเงินฝากธนาคาร</t>
  </si>
  <si>
    <t xml:space="preserve">        -  วัสดุ lab</t>
  </si>
  <si>
    <t xml:space="preserve">    4.4 เงินนอกงบประมาณรับโอนจาก. สสจ./รพ./รพสต</t>
  </si>
  <si>
    <t>เงินบำรุงคงเหลือยกมา</t>
  </si>
  <si>
    <r>
      <t xml:space="preserve">** </t>
    </r>
    <r>
      <rPr>
        <u/>
        <sz val="16"/>
        <color theme="1"/>
        <rFont val="TH SarabunPSK"/>
        <family val="2"/>
      </rPr>
      <t>แหล่งงบประมาณ</t>
    </r>
  </si>
  <si>
    <t>Planfin รพสต. Version 2</t>
  </si>
  <si>
    <t>3. เพื่อให้ รพ.สต. สามารถคาดการณ์รายได้ที่จะได้รับและค่าใช้จ่ายที่เกิดจากการดำเนินงานทำให้ รพ.สต. ทราบทิศทางแนวโน้มผลประกอบการในปี 2563</t>
  </si>
  <si>
    <t>คงเหลือสุทธิ</t>
  </si>
  <si>
    <t>ยอดยกมาจากปีก่อน</t>
  </si>
  <si>
    <t>** คงเหลือสุทธิต้องตรงกับยอดเงินบำรุงคงเหลือสุทธิ ในส่วนที่ 2  Planfin รพ.สต.</t>
  </si>
  <si>
    <r>
      <rPr>
        <b/>
        <sz val="16"/>
        <rFont val="Wingdings 2"/>
        <family val="1"/>
        <charset val="2"/>
      </rPr>
      <t>E</t>
    </r>
    <r>
      <rPr>
        <b/>
        <sz val="16"/>
        <rFont val="TH SarabunPSK"/>
        <family val="2"/>
      </rPr>
      <t xml:space="preserve">ลงรายรับและรายจ่ายทั้งปีงบประมาณ </t>
    </r>
  </si>
  <si>
    <r>
      <rPr>
        <b/>
        <sz val="16"/>
        <rFont val="Wingdings 2"/>
        <family val="1"/>
        <charset val="2"/>
      </rPr>
      <t>E</t>
    </r>
    <r>
      <rPr>
        <b/>
        <sz val="16"/>
        <rFont val="TH SarabunPSK"/>
        <family val="2"/>
      </rPr>
      <t xml:space="preserve">ลงยอดยกมาจากปีก่อน </t>
    </r>
  </si>
  <si>
    <r>
      <rPr>
        <b/>
        <sz val="16"/>
        <rFont val="Wingdings 2"/>
        <family val="1"/>
        <charset val="2"/>
      </rPr>
      <t>E</t>
    </r>
    <r>
      <rPr>
        <b/>
        <sz val="16"/>
        <rFont val="TH SarabunPSK"/>
        <family val="2"/>
      </rPr>
      <t>คงเหลือสุทธิ มาจาก นำรายรับลบด้วยรายจ่าย แล้ว บวกยอดยกมาจากปีก่อน จะได้ยอดคงเหลือสุทธิ ณ สิ้นปีงบประมาณนั้น</t>
    </r>
  </si>
  <si>
    <r>
      <rPr>
        <b/>
        <sz val="16"/>
        <rFont val="Wingdings 2"/>
        <family val="1"/>
        <charset val="2"/>
      </rPr>
      <t>E</t>
    </r>
    <r>
      <rPr>
        <b/>
        <sz val="16"/>
        <rFont val="TH SarabunPSK"/>
        <family val="2"/>
      </rPr>
      <t>ให้ลงข้อมูลประชากรเพื่อจัดทำต้นทุน Fixed cost ตามขนาด รพ.สต.</t>
    </r>
  </si>
  <si>
    <r>
      <t xml:space="preserve">***ข้อมูลมาจาก DB POP สำนักบริหารงานทะเบียน สปสช. โดยดาวน์โหลดข้อมูลได้ที่เว็บกลุ่มงานประกันสุขภาพ หัวข้อประชากร UC </t>
    </r>
    <r>
      <rPr>
        <b/>
        <sz val="16"/>
        <rFont val="Wingdings 3"/>
        <family val="1"/>
        <charset val="2"/>
      </rPr>
      <t>"</t>
    </r>
    <r>
      <rPr>
        <b/>
        <sz val="16"/>
        <rFont val="TH SarabunPSK"/>
        <family val="2"/>
      </rPr>
      <t>ข้อมูลประชากร ณ เมษายน 2562</t>
    </r>
  </si>
  <si>
    <t xml:space="preserve">             - ข้อมูลประชากร </t>
  </si>
  <si>
    <t>คำนิยามและการลง Planfin</t>
  </si>
  <si>
    <r>
      <t xml:space="preserve">    2.1  เงิน UC Fixed cost คือเงินที่ได้รับจัดสรรจาก CUP แม่ข่าย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</si>
  <si>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    2.5. งบค่าเสื่อม ให้บันทึกยอดรับงบค่าเสื่อมจากวันที่ สปสช. แจ้งโอนเงิน เป็นเงินที่ได้รับเฉพาะเจาะจงมีวัตถุประสงค์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</si>
  <si>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t>รวมรายรับ มาจากรายรับข้อ 1 - 4 รวมกันทั้งหมด</t>
  </si>
  <si>
    <t xml:space="preserve">         - วัสดุ Lab</t>
  </si>
  <si>
    <r>
      <t xml:space="preserve">    2.2 เงินตามผลงาน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  <r>
      <rPr>
        <b/>
        <sz val="16"/>
        <rFont val="TH SarabunPSK"/>
        <family val="2"/>
      </rPr>
      <t xml:space="preserve">   </t>
    </r>
  </si>
  <si>
    <t>ด้านรายรับ</t>
  </si>
  <si>
    <t>ด้านค่าใช้จ่าย</t>
  </si>
  <si>
    <t>เรื่อง การสนับสนุนค่าใช้จ่ายที่เป็นต้นทุนคงที่ (Fixed cost) ในการบริการของโรงพยาบาลส่งเสริมสุขภาพตำบลและสถานีอนามัยเฉลิมพระเกียติ</t>
  </si>
  <si>
    <t>หลักเกณฑ์การจัดสรร</t>
  </si>
  <si>
    <r>
      <rPr>
        <b/>
        <sz val="16"/>
        <color rgb="FFFF0000"/>
        <rFont val="TH SarabunPSK"/>
        <family val="2"/>
      </rPr>
      <t>***</t>
    </r>
    <r>
      <rPr>
        <b/>
        <sz val="16"/>
        <rFont val="TH SarabunPSK"/>
        <family val="2"/>
      </rPr>
      <t xml:space="preserve"> เงิน Fixed cost หนังสือ กระทรวงสาธารณสุข เลขที่ 0204/22819 ลว. 15 ก.ค.2559</t>
    </r>
  </si>
  <si>
    <r>
      <rPr>
        <b/>
        <u/>
        <sz val="20"/>
        <rFont val="TH SarabunPSK"/>
        <family val="2"/>
      </rPr>
      <t>ส่วนที่ 1</t>
    </r>
    <r>
      <rPr>
        <b/>
        <sz val="20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 - สรุปรับจ่ายเงินย้อนหลัง 3 ปี </t>
    </r>
  </si>
  <si>
    <r>
      <rPr>
        <b/>
        <u/>
        <sz val="20"/>
        <rFont val="TH SarabunPSK"/>
        <family val="2"/>
      </rPr>
      <t>ส่วนที่ 2</t>
    </r>
    <r>
      <rPr>
        <b/>
        <sz val="16"/>
        <rFont val="TH SarabunPSK"/>
        <family val="2"/>
      </rPr>
      <t xml:space="preserve"> Planfin รพ.สต. โดยการรวบรวมการใช้จ่ายจริงในปีงบประมาณที่ผ่านมา ปีงบประมาณ 2562 และประมาณการรายรับ และค่าใช้จ่าย ปีงบประมาณ 2563 </t>
    </r>
  </si>
  <si>
    <t xml:space="preserve">    2.3 เงินสนับสนุนจาก CUP / สสจ </t>
  </si>
  <si>
    <r>
      <t xml:space="preserve">    2.4.เงินจัดสรร P&amp;P (ต้องมีโครงการ) เป็นเงินที่ได้รับเฉพาะเจาะจงมีวัตถุประสงค์สำหรับโครงการนั้นๆ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</si>
  <si>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t>เงินบำรุงคงเหลือยกมา ยอดเงินบำรุงคงเหลือของปีก่อน</t>
  </si>
  <si>
    <t xml:space="preserve">เงินบำรุงคงเหลือสุทธิ มาจาก รวมรายรับ สูงกว่า (ต่ำกว่า) ค่าใช้จ่าย บวก เงินบำรุงคงเหลือยกมา </t>
  </si>
  <si>
    <t>ให้ลงชื่อแผนงาน/โครงการ จำนวนงบประมาณที่จัดทำ และแหล่งงบประมาณที่ได้รับ</t>
  </si>
  <si>
    <t>**จำนวนยอดเงินรวมแผนงานหรือโครงการต้องสัมพันธ์กับ ส่วนที่ 2 Planfin รพ.สต. รายรับ ข้อ 3 รายได้จากหน่วยงานอื่น และ รายจ่าย ข้อ 11. ค่าใช้จ่ายเงินกองทุน</t>
  </si>
  <si>
    <t>ให้ใส่รายละเอียดเกี่ยวกับจ้างลูกจ้าง แหล่งงบประมาณและยอดเงินที่ใช้ในการจ้าง ส่วนนี้ต้องสัมพันธ์กับ ส่วนที่ 2 Planfin รพ.สต. รายจ่าย ข้อ 4 ค่าจ้างลูกจ้างชั่วคราว</t>
  </si>
  <si>
    <t>5. ยาใช้ไป</t>
  </si>
  <si>
    <t>6. เวชภัณฑ์และวัสดุต่างๆ</t>
  </si>
  <si>
    <t>7. ค่าวัสดุ</t>
  </si>
  <si>
    <t>8. ค่าจ้างลูกจ้างชั่วคราว (นักเรียนทุน, จนท.ธุรการ,จนท.บันทึกข้อมูล ฯลฯ)</t>
  </si>
  <si>
    <t>9. ค่าตอบแทน</t>
  </si>
  <si>
    <t>10. ค่าใช้จ่ายบุคลากรอื่น</t>
  </si>
  <si>
    <t>11. ค่าใช้สอย</t>
  </si>
  <si>
    <t>12. ค่าครุภัณฑ์</t>
  </si>
  <si>
    <t>13. ค่าที่ดินและสิ่งก่อสร้าง</t>
  </si>
  <si>
    <t>14. ค่าสาธารณูปโภค</t>
  </si>
  <si>
    <t>15. ค่าใช้จ่ายเงินกองทุน</t>
  </si>
  <si>
    <t>รวมรายรับ สูงกว่า (ต่ำกว่า) ค่าใช้จ่าย (NI)</t>
  </si>
  <si>
    <t xml:space="preserve">เงินบำรุงคงเหลือสุทธิ </t>
  </si>
  <si>
    <t>รวมรายรับ (ข้อ 1-4)</t>
  </si>
  <si>
    <t>ประมาณการรายจ่ายดำเนินการ</t>
  </si>
  <si>
    <t xml:space="preserve">ในส่วนนี้จะสรุปแผนการประมาณการการรายรับและรายจ่ายดำเนินการ โดยในแผนนี้ข้อมูลจะลิ้งค์มาจาก ส่วนที่ 2 เลย </t>
  </si>
  <si>
    <t>- นายประกิจ โพธิ์อาศน์ : หัวหน้ากลุ่มงานประกันสุขภาพ</t>
  </si>
  <si>
    <t xml:space="preserve">3. รายได้จากหน่วยงานอื่น เป็นงบหรือกองทุนที่ได้รับมาเพื่อใช้เงินแบบเฉพาะเจาะจงสำหรับงบหรือกองทุนนั้นๆ </t>
  </si>
  <si>
    <r>
      <t xml:space="preserve">   (รายได้ส่วนนี้ต้องสัมพันธ์กับแผนงานในส่วนที่ 3 แผนงาน/โครงการปี 2563)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</si>
  <si>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t xml:space="preserve">   (ต้องสัมพันธ์กับส่วนที่ 4 รายชื่อลูกจ้างพร้อมอัตราการจ้าง ใน Planfin) </t>
  </si>
  <si>
    <t>**ข้อมูลที่นำมาลงแผน Planfin จะเป็นข้อมูลที่มีการบันทึกรายการทางการเงินใน รพ.สต.เท่านั้น</t>
  </si>
  <si>
    <t xml:space="preserve">    6.1 เวชภัณฑ์มิใช่ยา</t>
  </si>
  <si>
    <t xml:space="preserve">    6.2 วัสดุการแพทย์</t>
  </si>
  <si>
    <t xml:space="preserve">    6.3 วัสดุ lab</t>
  </si>
  <si>
    <t xml:space="preserve">   7.1 วัสดุสำนักงาน</t>
  </si>
  <si>
    <t xml:space="preserve">   7.2 วัสดุงานบ้านงานครัว</t>
  </si>
  <si>
    <t xml:space="preserve">   7.3 วัสดุไฟฟ้าและวิทยุ</t>
  </si>
  <si>
    <t xml:space="preserve">   7.4 วัสดุน้ำมันเชื้อเพลิงและหล่อลื่น</t>
  </si>
  <si>
    <t xml:space="preserve">   7.5 วัสดุคอมพิวเตอร์</t>
  </si>
  <si>
    <t xml:space="preserve">   7.6 วัสดุก่อสร้าง</t>
  </si>
  <si>
    <t xml:space="preserve">   7.7 วัสดุวิทยาศาสตร์</t>
  </si>
  <si>
    <t xml:space="preserve">   7.8 วัสดุการแพทย์</t>
  </si>
  <si>
    <t xml:space="preserve">   7.9 วัสดุโฆษณาและเผยแพร่</t>
  </si>
  <si>
    <t xml:space="preserve">   7.10 วัสดุการเกษตร</t>
  </si>
  <si>
    <t xml:space="preserve">   7.11 วัสดุยานพาหนะและขนส่ง</t>
  </si>
  <si>
    <t xml:space="preserve">   7.12 วัสดุอื่นๆ</t>
  </si>
  <si>
    <t xml:space="preserve">    9.1 ค่าตอบแทนปฏิบัติงานสาธารณสุขเชิงรุก</t>
  </si>
  <si>
    <t xml:space="preserve">    9.2 ค่าตอบแทนปฏิบัติงานเวรนอกเวลา</t>
  </si>
  <si>
    <t xml:space="preserve">    10.1 ค่าใช้จ่ายในการสัมมนาและฝึกอบรม</t>
  </si>
  <si>
    <t xml:space="preserve">    10.2 เงินสมทบกองทุนประกันสังคม</t>
  </si>
  <si>
    <t xml:space="preserve">    10.3 นำส่งเงินภาษีหัก ณ ที่จ่าย</t>
  </si>
  <si>
    <t xml:space="preserve">    10.4 เงินสมทบกองทุนสำรองเลี้ยงชีพ</t>
  </si>
  <si>
    <t xml:space="preserve">    10.5 เงินสมทบกองทุนเงินทดแทน</t>
  </si>
  <si>
    <t xml:space="preserve">    11.1 ค่าใช้จ่ายในการเดินทางไปราชการ</t>
  </si>
  <si>
    <t xml:space="preserve">    11.2 ค่าใช้จ่ายในการจัดประชุม</t>
  </si>
  <si>
    <t xml:space="preserve">    11.4 ค่าซ่อมแซมครุภัณฑ์สำนักงาน</t>
  </si>
  <si>
    <t xml:space="preserve">    11.3 ค่าซ่อมแซมอาคารและสิ่งปลูกสร้าง</t>
  </si>
  <si>
    <t xml:space="preserve">    11.5 ค่าซ่อมแซมครุภัณฑ์ยานพาหนะและขนส่ง</t>
  </si>
  <si>
    <t xml:space="preserve">    12.1 ครุภัณฑ์สำนักงาน</t>
  </si>
  <si>
    <t xml:space="preserve">    12.2 ครุภัณฑ์คอมพิวเตอร์</t>
  </si>
  <si>
    <t xml:space="preserve">    12.3 ครุภัณฑ์การเกษตร</t>
  </si>
  <si>
    <t xml:space="preserve">    12.4 ครุภัณฑ์โฆษณาและเผยแพร่</t>
  </si>
  <si>
    <t xml:space="preserve">    12.5 ครุภัณฑ์งานบ้านงานครัว</t>
  </si>
  <si>
    <t xml:space="preserve">    12.6 ครุภัณฑ์ยานพาหนะและขนส่ง</t>
  </si>
  <si>
    <t xml:space="preserve">    12.7 ครุภัณฑ์วิทยาศาสตร์และการแพทย์</t>
  </si>
  <si>
    <t xml:space="preserve">    12.8 ครุภัณฑ์ไฟฟ้าและวิทยุ</t>
  </si>
  <si>
    <t xml:space="preserve">    12.9 ครุภัณฑ์อื่นๆ</t>
  </si>
  <si>
    <t xml:space="preserve">    14.1 ค่าไฟฟ้า</t>
  </si>
  <si>
    <t xml:space="preserve">    14.2 ค่าน้ำประปาและน้ำบาดาล</t>
  </si>
  <si>
    <t xml:space="preserve">    14.3 ค่าโทรศัพท์</t>
  </si>
  <si>
    <t xml:space="preserve">    14.4 ค่าบริการสื่อสารและโทรคมนาคม</t>
  </si>
  <si>
    <t xml:space="preserve">    14.5 ค่าไปรษณีย์และขนส่ง</t>
  </si>
  <si>
    <t xml:space="preserve">    14.6 ค่าใช้จ่ายอื่น</t>
  </si>
  <si>
    <t xml:space="preserve">    15.1 เงินกองทุนหลักประกันสุขภาพตำบล</t>
  </si>
  <si>
    <t xml:space="preserve">    15.2 กองทุน สปสช. LTC</t>
  </si>
  <si>
    <t xml:space="preserve">    15.3 กองทุนหรือเงินอุดหนุนอื่นๆ จากท้องถิ่น</t>
  </si>
  <si>
    <t xml:space="preserve">    15.4 งบอื่นๆ</t>
  </si>
  <si>
    <t>รวมค่าใช้จ่ายดำเนินงาน (ข้อ 5 - 16)</t>
  </si>
  <si>
    <r>
      <t xml:space="preserve">5. ยาใช้ไป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</si>
  <si>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6. เวชภัณฑ์และวัสดุต่างๆ 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</si>
  <si>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t xml:space="preserve">    9.1.ค่าตอบแทนปฏิบัติงานสาธารณสุขเชิงรุก</t>
  </si>
  <si>
    <t xml:space="preserve">    9.2. ค่าตอบแทนปฏิบัติงานเวรนอกเวลา</t>
  </si>
  <si>
    <r>
      <t xml:space="preserve">    14.4 ค่าบริการสื่อสารและโทรคมนาคม           ค่าไฟฟ้า ประปา สื่อสารและค่าน้ำมันเชื้อเพลิง ถ้าใช้เงิน Fixed cost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</si>
  <si>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15. ค่าใช้จ่ายเงินกองทุน  เป็นงบหรือกองทุนที่ได้รับมาเพื่อใช้เงินแบบเฉพาะเจาะจงสำหรับงบหรือกองทุนนั้นๆ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</si>
  <si>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t>รวมค่าใช้จ่ายดำเนินงาน มาจากค่าใช้จ่าย ข้อ 5 - 16 รวมกันทั้งหมด</t>
  </si>
  <si>
    <r>
      <t xml:space="preserve">         - เวชภัณฑ์มิใช่ยา                                                                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</si>
  <si>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ข้อมูลประชากร ณ  </t>
    </r>
    <r>
      <rPr>
        <b/>
        <sz val="16"/>
        <color rgb="FF0070C0"/>
        <rFont val="TH SarabunPSK"/>
        <family val="2"/>
      </rPr>
      <t>1 เมษายน 2562</t>
    </r>
    <r>
      <rPr>
        <b/>
        <sz val="16"/>
        <color theme="1"/>
        <rFont val="TH SarabunPSK"/>
        <family val="2"/>
      </rPr>
      <t xml:space="preserve"> จาก DB POP (สำนักบริหารงานทะเบียน สปสช.)</t>
    </r>
  </si>
  <si>
    <t>เงินบำรุงหมายถึง เงินทั้งหมดที่ไม่ใช่เงิน UC</t>
  </si>
  <si>
    <t>เงิน Non UC</t>
  </si>
  <si>
    <t xml:space="preserve">    1.5 เบิกจ่ายตรงพนักงานส่วนท้องถิ่น โอนจาก สปสช</t>
  </si>
  <si>
    <t xml:space="preserve">    1.3 ข้าราชการ/รัฐวิสาหกิจ</t>
  </si>
  <si>
    <t xml:space="preserve">    1.4 พนักงานส่วนท้องถิ่น ชำระเงินเอง</t>
  </si>
  <si>
    <t xml:space="preserve">    1.2 ประกันสังคม (รับโอนจากแม่ข่าย)</t>
  </si>
  <si>
    <t xml:space="preserve">         - เงินค่าตอบแทนฉบับ 11</t>
  </si>
  <si>
    <t xml:space="preserve">    3.4 งบอื่นๆ เช่น กองทุนไฟฟ้า</t>
  </si>
  <si>
    <t xml:space="preserve">    4.5 อื่นๆ ระบุ เช่น หักภาษี ณ ที่จ่าย</t>
  </si>
  <si>
    <t xml:space="preserve">    9.3. ค่าตอบแทน ฉ.11</t>
  </si>
  <si>
    <t xml:space="preserve">    9.3 ค่าตอบแทน ฉ.11</t>
  </si>
  <si>
    <t>ส่วนที่ 6 สรุปแผนเงินบำรุง</t>
  </si>
  <si>
    <t xml:space="preserve">    11.7 ค่าจ้างเหมาทำความสะอาด</t>
  </si>
  <si>
    <t xml:space="preserve">    11.8 ค่าจ้างเหมากำจัดขยะติดเชื้อ</t>
  </si>
  <si>
    <t xml:space="preserve">    11.9 ค่าจ้างเหมาบริการอื่น </t>
  </si>
  <si>
    <t>รหัส รพ.สต.</t>
  </si>
  <si>
    <t>7. บัญชีธนาคาร/ชื่อ</t>
  </si>
  <si>
    <t>รวมรายรับไม่รวม ยา/เวชภัณฑ์และวัสดุต่างๆ</t>
  </si>
  <si>
    <r>
      <t xml:space="preserve">    11.4 ค่าซ่อมแซมครุภัณฑ์สำนักงาน                           </t>
    </r>
    <r>
      <rPr>
        <b/>
        <sz val="16"/>
        <color rgb="FFFF0000"/>
        <rFont val="TH SarabunPSK"/>
        <family val="2"/>
      </rPr>
      <t/>
    </r>
  </si>
  <si>
    <t xml:space="preserve">    11.6 ค่าซ่อมแซมครุภัณฑ์อื่นๆ</t>
  </si>
  <si>
    <t xml:space="preserve">    11.10 ค่าใช้สอยอื่นๆ (ค่าเช่าที่ดิน ฯลฯ)</t>
  </si>
  <si>
    <t xml:space="preserve">    11.10 ค่าใช้สอยอื่น ๆ เช่น ค่าเช่าที่ดิน ฯลฯ</t>
  </si>
  <si>
    <t xml:space="preserve">    11.6 ค่าซ่อมแซมคุรภัณฑ์อื่นๆ</t>
  </si>
  <si>
    <t>16. ค่าใช้จ่ายสนับสนุนบุคลากรอื่น เช่น ค่าเทอมนักเรียนทุน</t>
  </si>
  <si>
    <t>รวมค่าใช้จ่ายไม่รวมค่ายา/เวชภัณฑ์และวัสดุต่างๆ</t>
  </si>
  <si>
    <t>รายการจ้างลูกจ้างชั่วคราว เช่น จนท.ธุรการ , จนท.บันทึกขั้อมูล , พยาบาล อื่นๆ</t>
  </si>
  <si>
    <t>รวมทั้งสิ้น</t>
  </si>
  <si>
    <t>ส่วนที่ 5  รายชื่อนักเรียนทุนพร้อมอัตราค่าเทอม (ต้องตรงกับตาราง Planfin ด้านค่าใช้จ่ายสนับสนุนบุคลากรอื่น ข้อ 16 )</t>
  </si>
  <si>
    <r>
      <rPr>
        <b/>
        <u/>
        <sz val="20"/>
        <color theme="1"/>
        <rFont val="TH SarabunPSK"/>
        <family val="2"/>
      </rPr>
      <t>ส่วนที่ 5</t>
    </r>
    <r>
      <rPr>
        <b/>
        <sz val="16"/>
        <color theme="1"/>
        <rFont val="TH SarabunPSK"/>
        <family val="2"/>
      </rPr>
      <t xml:space="preserve">  รายชื่อนักเรียนทุนพร้อมอัตราค่าเทอม </t>
    </r>
  </si>
  <si>
    <t>ให้ใส่รายละเอียดเกี่ยวกับนักเรียนทุน แหล่งงบประมาณและยอดเงินที่ใช้ในการจ่าย ส่วนนี้ต้องสัมพันธ์กับ ส่วนที่ 2 Planfin รพ.สต. รายจ่าย ข้อ 16 ค่าใช้จ่ายสนับสนุนบุคลากร</t>
  </si>
  <si>
    <r>
      <rPr>
        <b/>
        <u/>
        <sz val="20"/>
        <color theme="1"/>
        <rFont val="TH SarabunPSK"/>
        <family val="2"/>
      </rPr>
      <t>ส่วนที่ 6</t>
    </r>
    <r>
      <rPr>
        <b/>
        <sz val="16"/>
        <color theme="1"/>
        <rFont val="TH SarabunPSK"/>
        <family val="2"/>
      </rPr>
      <t xml:space="preserve"> สรุปแผนเงินบำรุง</t>
    </r>
  </si>
  <si>
    <r>
      <t xml:space="preserve">    1.1 ชำระเงินเอง  ยึดจากยอดใบเสร็จรับเงิน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</si>
  <si>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r>
      <t xml:space="preserve">    1.2 ประกันสังคม ยอดโอนจากรพ.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</si>
  <si>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r>
      <t xml:space="preserve">    1.3 แรงงานต่างด้าว 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</si>
  <si>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r>
      <t xml:space="preserve">    1.4 ข้าราชการ/รัฐวิสาหกิจ ยอดจากใบเสร็จรับเงิน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</si>
  <si>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r>
      <t xml:space="preserve">    1.5 เบิกจ่ายตรงพนักงานส่วนท้องถิ่น ได้รับเงินเลยยึดจากใบเสร็จรับเงิน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 Non UC </t>
    </r>
    <r>
      <rPr>
        <b/>
        <sz val="16"/>
        <rFont val="TH SarabunPSK"/>
        <family val="2"/>
      </rPr>
      <t xml:space="preserve">/ ได้รับเงินโอนจาก สปสช.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</si>
  <si>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         - เงินค่าตอบแทนฉบับ 11 (ถ้ามีการโอนยอดเงินจาก สปสช.มาที่ รพ.สต.เลยถึงจะลง Planfin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</si>
  <si>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r>
      <t xml:space="preserve">7. ค่าวัสดุ 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เป็นเงินบำรุง </t>
    </r>
    <r>
      <rPr>
        <b/>
        <sz val="16"/>
        <rFont val="TH SarabunPSK"/>
        <family val="2"/>
      </rPr>
      <t>และ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</si>
  <si>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8. ค่าจ้างลูกจ้างชั่วคราว (นักเรียนทุน, จนท.ธุรการ,จนท.บันทึกข้อมูล ฯลฯ) ถ้า รพ.สต.จ้างเองโดยใช้เงินบำรุงก็ลง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 Non UC </t>
    </r>
    <r>
      <rPr>
        <b/>
        <sz val="16"/>
        <rFont val="TH SarabunPSK"/>
        <family val="2"/>
      </rPr>
      <t xml:space="preserve">ถ้าใช้เงิน UC Fixed cost ลง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</si>
  <si>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9. ค่าตอบแทน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 Non UC </t>
    </r>
    <r>
      <rPr>
        <b/>
        <sz val="16"/>
        <rFont val="TH SarabunPSK"/>
        <family val="2"/>
      </rPr>
      <t xml:space="preserve">และ 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</si>
  <si>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10. ค่าใช้จ่ายบุคลากรอื่น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 Non UC </t>
    </r>
    <r>
      <rPr>
        <b/>
        <sz val="16"/>
        <rFont val="TH SarabunPSK"/>
        <family val="2"/>
      </rPr>
      <t>และ</t>
    </r>
    <r>
      <rPr>
        <b/>
        <sz val="16"/>
        <color rgb="FF0070C0"/>
        <rFont val="TH SarabunPSK"/>
        <family val="2"/>
      </rPr>
      <t xml:space="preserve">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  <r>
      <rPr>
        <b/>
        <sz val="16"/>
        <rFont val="TH SarabunPSK"/>
        <family val="2"/>
      </rPr>
      <t/>
    </r>
  </si>
  <si>
    <r>
      <t xml:space="preserve">11. ค่าใช้สอย  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 Non UC </t>
    </r>
    <r>
      <rPr>
        <b/>
        <sz val="16"/>
        <rFont val="TH SarabunPSK"/>
        <family val="2"/>
      </rPr>
      <t xml:space="preserve">และ 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</si>
  <si>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12. ค่าครุภัณฑ์ เป็นรายจ่ายที่เกิดจากการซื้อครุภัณฑ์เอง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  <r>
      <rPr>
        <b/>
        <sz val="16"/>
        <rFont val="TH SarabunPSK"/>
        <family val="2"/>
      </rPr>
      <t xml:space="preserve"> ถ้าซื้อด้วยงบค่าเสื่อมจะ 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</si>
  <si>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r>
      <t xml:space="preserve">13. ค่าที่ดินและสิ่งก่อสร้าง รายจ่ายที่เกิดจากการซื้อที่ดิน การก่อสร้างที่ใช้เงินตามระเบียบเงินบำรุง 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</si>
  <si>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r>
      <t xml:space="preserve">    14.3 ค่าโทรศัพท์                                    ค่าสาธารณูปโภคถ้า รพ.สต. จ่ายโดยใช้เงินบำรุง 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>เป็นเงิน Non UC</t>
    </r>
  </si>
  <si>
    <t>รวมรายรับ สูงกว่า (ต่ำกว่า) ค่าใช้จ่าย (ไม่รวมยา/เวชภัณฑ์และวัสดุต่างๆ)</t>
  </si>
  <si>
    <t>รวมค่าใช้จ่ายไม่รวมค่ายา/เวชภัณฑ์และวัสดุการแพทย์</t>
  </si>
  <si>
    <t>ขั้นตอนการทำงาน ดังนี้ (ข้อมูลทั้งหมดมี 6 ส่วน)</t>
  </si>
  <si>
    <t xml:space="preserve">        - วัสดุทันตกรรม</t>
  </si>
  <si>
    <t>รวมรายรับไม่รวมค่ายา/เวชภัณฑ์มิใช่ยา/วัสดุการแพทย์/วัสดุ Lab/วัสดุทันตกรรม</t>
  </si>
  <si>
    <t xml:space="preserve">    6.4 วัสดุทันตกรรม</t>
  </si>
  <si>
    <r>
      <t xml:space="preserve">4. รายได้อื่นๆ เป็นรายรับที่นอกเหนือจากรายการต่างๆ ข้างต้น  </t>
    </r>
    <r>
      <rPr>
        <b/>
        <sz val="16"/>
        <color rgb="FF0070C0"/>
        <rFont val="Wingdings 3"/>
        <family val="1"/>
        <charset val="2"/>
      </rPr>
      <t>]</t>
    </r>
    <r>
      <rPr>
        <b/>
        <sz val="16"/>
        <color rgb="FF0070C0"/>
        <rFont val="TH SarabunPSK"/>
        <family val="2"/>
      </rPr>
      <t xml:space="preserve">เป็นเงิน Non UC </t>
    </r>
    <r>
      <rPr>
        <b/>
        <sz val="16"/>
        <rFont val="TH SarabunPSK"/>
        <family val="2"/>
      </rPr>
      <t>และ</t>
    </r>
    <r>
      <rPr>
        <b/>
        <sz val="16"/>
        <color rgb="FF0070C0"/>
        <rFont val="TH SarabunPSK"/>
        <family val="2"/>
      </rPr>
      <t xml:space="preserve">  </t>
    </r>
    <r>
      <rPr>
        <b/>
        <sz val="16"/>
        <color rgb="FFFF0000"/>
        <rFont val="Wingdings 3"/>
        <family val="1"/>
        <charset val="2"/>
      </rPr>
      <t>Ú</t>
    </r>
    <r>
      <rPr>
        <b/>
        <sz val="16"/>
        <color rgb="FFFF0000"/>
        <rFont val="TH SarabunPSK"/>
        <family val="2"/>
      </rPr>
      <t>เป็นเงิน UC</t>
    </r>
  </si>
  <si>
    <t xml:space="preserve">         - วัสดุทันตกรรม</t>
  </si>
  <si>
    <t>**ข้อมูลประมาณการ ปี 2563</t>
  </si>
  <si>
    <t>**ข้อมูลประมาณการปี 2563</t>
  </si>
  <si>
    <r>
      <rPr>
        <b/>
        <u/>
        <sz val="20"/>
        <color theme="1"/>
        <rFont val="TH SarabunPSK"/>
        <family val="2"/>
      </rPr>
      <t>ส่วนที่ 3</t>
    </r>
    <r>
      <rPr>
        <b/>
        <sz val="16"/>
        <color theme="1"/>
        <rFont val="TH SarabunPSK"/>
        <family val="2"/>
      </rPr>
      <t xml:space="preserve">  แผนงาน/โครงการ จากทุกแหล่งงบประมาณที่คาดว่า รพ.สต.จะดำเนินงาน **ใส่ข้อมูลประมาณการของปี 2563</t>
    </r>
  </si>
  <si>
    <r>
      <rPr>
        <b/>
        <u/>
        <sz val="20"/>
        <color theme="1"/>
        <rFont val="TH SarabunPSK"/>
        <family val="2"/>
      </rPr>
      <t>ส่วนที่ 4</t>
    </r>
    <r>
      <rPr>
        <b/>
        <sz val="16"/>
        <color theme="1"/>
        <rFont val="TH SarabunPSK"/>
        <family val="2"/>
      </rPr>
      <t xml:space="preserve">  รายชื่อลูกจ้างพร้อมอัตราการจ้างลูกจ้าง **ใส่ข้อมูลประมาณการของปี 2563</t>
    </r>
  </si>
  <si>
    <t xml:space="preserve">สรุปปัญหาที่พบและข้อเสนอแนะในการจัดทำแผน Planfin รพ.สต. </t>
  </si>
  <si>
    <t>V.3 ฉบับทดลอง วันที่ 29 พ.ย.62</t>
  </si>
  <si>
    <t>1. ด้านรายรับและรายจ่าย มีบาง รพ.สต.ที่มีรายการ วัสดุทันตกรรม</t>
  </si>
  <si>
    <t>การแก้ไข</t>
  </si>
  <si>
    <t>ปัญหาที่พบและข้อเสนอแนะ</t>
  </si>
  <si>
    <t>2. ด้านรายรับ ข้อ 4 รายได้อื่นๆ รายได้ดอกเบี้ยมีทั้ง เงิน Non UC</t>
  </si>
  <si>
    <t>และ เงิน UC แต่ไม่ได้เปิดช่อง เงิน UC ไว้ให้ลง</t>
  </si>
  <si>
    <t xml:space="preserve"> - ได้เพิ่มช่องรายการ วัสดุทันตกรรม ในด้านรายรับและรายจ่าย</t>
  </si>
  <si>
    <t xml:space="preserve"> - ได้ทำการเปิดช่องไว้ให้ลงได้ทั้ง เงิน Non UC และ เงิน UC</t>
  </si>
  <si>
    <t xml:space="preserve">3. ส่วนที่ 2 รายได้จากหน่วยงานอื่น ข้อ 3  กองทุนไฟฟ้า ฯ </t>
  </si>
  <si>
    <t>มีบางแห่งไม่ใช่เงิน UC</t>
  </si>
  <si>
    <t>4. ช่องใส่รหัส,ช่องใส่เลขที่บัญชี ใส่เลข 0 ข้างหน้าไม่ได้</t>
  </si>
  <si>
    <t xml:space="preserve"> - ได้ตั้งค่าทั้ง 2 ช่องนี้ เป็นรูปแบบ "ข้อความ" แล้ว</t>
  </si>
  <si>
    <t>5. ส่วนที่ 4 และส่วนที่ 5 ไม่ได้ระบุให้ชัดเจนว่าให้ใช้ข้อมูลของปีอะไร</t>
  </si>
  <si>
    <t>- ได้ระบุไว้ให้แล้วว่า ใช้ข้อมูลประมาณการของปีงบประมาณ 2563</t>
  </si>
  <si>
    <t xml:space="preserve"> - ส่วนที่ 2 ข้อ 3 จะเปิดช่องให้ลงทั้งเงิน Non UC และ เงิน UC</t>
  </si>
  <si>
    <t>ทั้งด้านรายรับและรายจ่าย</t>
  </si>
  <si>
    <t>17. ค่าใช้จ่ายอื่นๆ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</si>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</sst>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#,##0.00_ ;\-#,##0.00\ "/>
  </numFmts>
  <fonts count="4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/>
      <sz val="14"/>
      <color rgb="FFFF0000"/>
      <name val="TH SarabunPSK"/>
      <family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28"/>
      <color theme="1"/>
      <name val="TH SarabunPSK"/>
      <family val="2"/>
    </font>
    <font>
      <b/>
      <sz val="16"/>
      <name val="Wingdings 2"/>
      <family val="1"/>
      <charset val="2"/>
    </font>
    <font>
      <b/>
      <u/>
      <sz val="16"/>
      <name val="TH SarabunPSK"/>
      <family val="2"/>
    </font>
    <font>
      <b/>
      <sz val="26"/>
      <color theme="1"/>
      <name val="TH SarabunPSK"/>
      <family val="2"/>
    </font>
    <font>
      <b/>
      <sz val="20"/>
      <name val="TH SarabunPSK"/>
      <family val="2"/>
    </font>
    <font>
      <b/>
      <u/>
      <sz val="1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u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name val="Wingdings 3"/>
      <family val="1"/>
      <charset val="2"/>
    </font>
    <font>
      <b/>
      <sz val="16"/>
      <color rgb="FF0070C0"/>
      <name val="Wingdings 3"/>
      <family val="1"/>
      <charset val="2"/>
    </font>
    <font>
      <b/>
      <sz val="16"/>
      <color rgb="FF0070C0"/>
      <name val="TH SarabunPSK"/>
      <family val="2"/>
    </font>
    <font>
      <b/>
      <sz val="16"/>
      <color rgb="FFFF0000"/>
      <name val="Wingdings 3"/>
      <family val="1"/>
      <charset val="2"/>
    </font>
    <font>
      <b/>
      <u val="double"/>
      <sz val="18"/>
      <name val="TH SarabunPSK"/>
      <family val="2"/>
    </font>
    <font>
      <b/>
      <u/>
      <sz val="20"/>
      <name val="TH SarabunPSK"/>
      <family val="2"/>
    </font>
    <font>
      <sz val="14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7D3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  <xf numFmtId="43" fontId="6" fillId="0" borderId="0" applyFont="0" applyFill="0" applyBorder="0" applyAlignment="0" applyProtection="0"/>
    <xf numFmtId="0" fontId="7" fillId="0" borderId="0"/>
    <xf numFmtId="0" fontId="9" fillId="0" borderId="0"/>
  </cellStyleXfs>
  <cellXfs count="242">
    <xf numFmtId="0" fontId="0" fillId="0" borderId="0" xfId="0"/>
    <xf numFmtId="0" fontId="2" fillId="0" borderId="0" xfId="0" applyFont="1"/>
    <xf numFmtId="49" fontId="5" fillId="0" borderId="0" xfId="0" applyNumberFormat="1" applyFont="1" applyAlignment="1">
      <alignment horizontal="right"/>
    </xf>
    <xf numFmtId="49" fontId="2" fillId="0" borderId="0" xfId="0" applyNumberFormat="1" applyFont="1"/>
    <xf numFmtId="0" fontId="10" fillId="0" borderId="0" xfId="0" applyFont="1"/>
    <xf numFmtId="49" fontId="13" fillId="9" borderId="0" xfId="0" applyNumberFormat="1" applyFont="1" applyFill="1" applyAlignment="1">
      <alignment horizontal="center" vertical="top"/>
    </xf>
    <xf numFmtId="49" fontId="14" fillId="9" borderId="0" xfId="0" applyNumberFormat="1" applyFont="1" applyFill="1" applyAlignment="1">
      <alignment horizontal="center" vertical="top"/>
    </xf>
    <xf numFmtId="49" fontId="4" fillId="10" borderId="0" xfId="0" applyNumberFormat="1" applyFont="1" applyFill="1" applyAlignment="1">
      <alignment horizontal="left"/>
    </xf>
    <xf numFmtId="49" fontId="14" fillId="10" borderId="0" xfId="0" applyNumberFormat="1" applyFont="1" applyFill="1" applyAlignment="1">
      <alignment horizontal="left"/>
    </xf>
    <xf numFmtId="49" fontId="14" fillId="9" borderId="0" xfId="0" applyNumberFormat="1" applyFont="1" applyFill="1" applyAlignment="1">
      <alignment horizontal="center" vertical="center"/>
    </xf>
    <xf numFmtId="49" fontId="3" fillId="10" borderId="0" xfId="0" applyNumberFormat="1" applyFont="1" applyFill="1" applyAlignment="1">
      <alignment horizontal="left"/>
    </xf>
    <xf numFmtId="49" fontId="3" fillId="10" borderId="0" xfId="0" quotePrefix="1" applyNumberFormat="1" applyFont="1" applyFill="1" applyAlignment="1">
      <alignment horizontal="left"/>
    </xf>
    <xf numFmtId="49" fontId="3" fillId="10" borderId="0" xfId="0" applyNumberFormat="1" applyFont="1" applyFill="1" applyAlignment="1">
      <alignment horizontal="left" vertical="center"/>
    </xf>
    <xf numFmtId="49" fontId="4" fillId="11" borderId="0" xfId="0" applyNumberFormat="1" applyFont="1" applyFill="1" applyAlignment="1">
      <alignment horizontal="left"/>
    </xf>
    <xf numFmtId="49" fontId="12" fillId="9" borderId="0" xfId="0" applyNumberFormat="1" applyFont="1" applyFill="1" applyAlignment="1">
      <alignment horizontal="left"/>
    </xf>
    <xf numFmtId="49" fontId="4" fillId="9" borderId="0" xfId="0" applyNumberFormat="1" applyFont="1" applyFill="1" applyAlignment="1">
      <alignment horizontal="left"/>
    </xf>
    <xf numFmtId="0" fontId="17" fillId="9" borderId="0" xfId="0" applyFont="1" applyFill="1"/>
    <xf numFmtId="49" fontId="15" fillId="14" borderId="0" xfId="0" applyNumberFormat="1" applyFont="1" applyFill="1" applyAlignment="1">
      <alignment horizontal="left"/>
    </xf>
    <xf numFmtId="49" fontId="18" fillId="11" borderId="0" xfId="0" applyNumberFormat="1" applyFont="1" applyFill="1" applyAlignment="1">
      <alignment horizontal="left"/>
    </xf>
    <xf numFmtId="49" fontId="4" fillId="10" borderId="0" xfId="0" applyNumberFormat="1" applyFont="1" applyFill="1" applyAlignment="1"/>
    <xf numFmtId="49" fontId="4" fillId="10" borderId="0" xfId="0" quotePrefix="1" applyNumberFormat="1" applyFont="1" applyFill="1" applyAlignment="1">
      <alignment horizontal="left"/>
    </xf>
    <xf numFmtId="49" fontId="15" fillId="10" borderId="0" xfId="0" applyNumberFormat="1" applyFont="1" applyFill="1" applyAlignment="1">
      <alignment horizontal="left"/>
    </xf>
    <xf numFmtId="49" fontId="33" fillId="10" borderId="0" xfId="0" applyNumberFormat="1" applyFont="1" applyFill="1" applyAlignment="1">
      <alignment horizontal="left"/>
    </xf>
    <xf numFmtId="49" fontId="15" fillId="10" borderId="0" xfId="0" quotePrefix="1" applyNumberFormat="1" applyFont="1" applyFill="1" applyAlignment="1">
      <alignment horizontal="left"/>
    </xf>
    <xf numFmtId="0" fontId="25" fillId="0" borderId="0" xfId="0" applyFont="1"/>
    <xf numFmtId="49" fontId="4" fillId="10" borderId="0" xfId="0" quotePrefix="1" applyNumberFormat="1" applyFont="1" applyFill="1" applyBorder="1" applyAlignment="1">
      <alignment horizontal="left"/>
    </xf>
    <xf numFmtId="49" fontId="4" fillId="10" borderId="0" xfId="0" applyNumberFormat="1" applyFont="1" applyFill="1" applyAlignment="1">
      <alignment horizontal="left" vertical="center"/>
    </xf>
    <xf numFmtId="49" fontId="26" fillId="11" borderId="0" xfId="0" quotePrefix="1" applyNumberFormat="1" applyFont="1" applyFill="1" applyAlignment="1">
      <alignment horizontal="left"/>
    </xf>
    <xf numFmtId="0" fontId="17" fillId="15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21" fillId="12" borderId="1" xfId="0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9" fillId="0" borderId="0" xfId="0" applyFont="1" applyBorder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43" fontId="16" fillId="0" borderId="1" xfId="1" applyFont="1" applyFill="1" applyBorder="1" applyAlignment="1" applyProtection="1">
      <alignment horizontal="center"/>
      <protection locked="0"/>
    </xf>
    <xf numFmtId="43" fontId="16" fillId="0" borderId="1" xfId="1" applyFont="1" applyBorder="1" applyProtection="1">
      <protection locked="0"/>
    </xf>
    <xf numFmtId="43" fontId="16" fillId="0" borderId="0" xfId="1" applyFont="1" applyFill="1" applyBorder="1" applyProtection="1">
      <protection locked="0"/>
    </xf>
    <xf numFmtId="0" fontId="17" fillId="12" borderId="2" xfId="0" applyFont="1" applyFill="1" applyBorder="1" applyAlignment="1" applyProtection="1">
      <alignment horizontal="center"/>
      <protection locked="0"/>
    </xf>
    <xf numFmtId="0" fontId="17" fillId="12" borderId="3" xfId="0" applyFont="1" applyFill="1" applyBorder="1" applyAlignment="1" applyProtection="1">
      <alignment horizontal="center"/>
      <protection locked="0"/>
    </xf>
    <xf numFmtId="165" fontId="16" fillId="0" borderId="1" xfId="1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5" applyFont="1" applyFill="1" applyBorder="1" applyAlignment="1" applyProtection="1">
      <alignment wrapText="1"/>
      <protection locked="0"/>
    </xf>
    <xf numFmtId="0" fontId="23" fillId="0" borderId="1" xfId="5" applyFont="1" applyFill="1" applyBorder="1" applyAlignment="1" applyProtection="1">
      <alignment wrapText="1"/>
      <protection locked="0"/>
    </xf>
    <xf numFmtId="0" fontId="18" fillId="0" borderId="1" xfId="5" applyFont="1" applyFill="1" applyBorder="1" applyAlignment="1" applyProtection="1">
      <alignment wrapText="1"/>
      <protection locked="0"/>
    </xf>
    <xf numFmtId="0" fontId="24" fillId="0" borderId="1" xfId="5" applyFont="1" applyFill="1" applyBorder="1" applyAlignment="1" applyProtection="1">
      <alignment vertical="center" wrapText="1"/>
      <protection locked="0"/>
    </xf>
    <xf numFmtId="43" fontId="23" fillId="0" borderId="1" xfId="1" applyFont="1" applyFill="1" applyBorder="1" applyAlignment="1" applyProtection="1">
      <alignment horizontal="center" vertical="center" wrapText="1"/>
      <protection locked="0"/>
    </xf>
    <xf numFmtId="43" fontId="23" fillId="0" borderId="1" xfId="1" applyFont="1" applyFill="1" applyBorder="1" applyAlignment="1" applyProtection="1">
      <alignment horizontal="right" vertical="center" wrapText="1"/>
      <protection locked="0"/>
    </xf>
    <xf numFmtId="43" fontId="16" fillId="0" borderId="1" xfId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43" fontId="25" fillId="0" borderId="1" xfId="1" quotePrefix="1" applyFont="1" applyFill="1" applyBorder="1" applyAlignment="1" applyProtection="1">
      <alignment horizontal="center" vertical="center" wrapText="1"/>
      <protection locked="0"/>
    </xf>
    <xf numFmtId="0" fontId="24" fillId="0" borderId="1" xfId="5" applyFont="1" applyFill="1" applyBorder="1" applyAlignment="1" applyProtection="1">
      <alignment wrapText="1"/>
      <protection locked="0"/>
    </xf>
    <xf numFmtId="43" fontId="23" fillId="0" borderId="1" xfId="1" quotePrefix="1" applyFont="1" applyFill="1" applyBorder="1" applyAlignment="1" applyProtection="1">
      <alignment horizontal="center" vertical="center" wrapText="1"/>
      <protection locked="0"/>
    </xf>
    <xf numFmtId="0" fontId="24" fillId="0" borderId="0" xfId="5" applyFont="1" applyFill="1" applyBorder="1" applyAlignment="1" applyProtection="1">
      <alignment wrapText="1"/>
      <protection locked="0"/>
    </xf>
    <xf numFmtId="43" fontId="4" fillId="0" borderId="1" xfId="1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43" fontId="16" fillId="0" borderId="0" xfId="0" applyNumberFormat="1" applyFont="1" applyProtection="1">
      <protection locked="0"/>
    </xf>
    <xf numFmtId="43" fontId="35" fillId="0" borderId="0" xfId="0" applyNumberFormat="1" applyFont="1" applyProtection="1"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protection locked="0"/>
    </xf>
    <xf numFmtId="0" fontId="28" fillId="0" borderId="0" xfId="0" applyFo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6" fillId="0" borderId="1" xfId="0" applyFont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Alignment="1" applyProtection="1">
      <alignment horizontal="left" indent="4"/>
      <protection locked="0"/>
    </xf>
    <xf numFmtId="43" fontId="16" fillId="2" borderId="1" xfId="1" applyFont="1" applyFill="1" applyBorder="1" applyAlignment="1" applyProtection="1">
      <alignment horizontal="center"/>
    </xf>
    <xf numFmtId="43" fontId="16" fillId="2" borderId="1" xfId="1" applyFont="1" applyFill="1" applyBorder="1" applyProtection="1"/>
    <xf numFmtId="165" fontId="16" fillId="12" borderId="1" xfId="1" applyNumberFormat="1" applyFont="1" applyFill="1" applyBorder="1" applyAlignment="1" applyProtection="1">
      <alignment horizontal="center"/>
    </xf>
    <xf numFmtId="0" fontId="17" fillId="11" borderId="0" xfId="0" applyFont="1" applyFill="1" applyAlignment="1">
      <alignment vertical="center"/>
    </xf>
    <xf numFmtId="0" fontId="37" fillId="10" borderId="0" xfId="0" quotePrefix="1" applyFont="1" applyFill="1" applyAlignment="1">
      <alignment vertical="center"/>
    </xf>
    <xf numFmtId="43" fontId="22" fillId="8" borderId="1" xfId="1" applyFont="1" applyFill="1" applyBorder="1" applyAlignment="1" applyProtection="1">
      <alignment horizontal="center" vertical="center" wrapText="1"/>
    </xf>
    <xf numFmtId="43" fontId="23" fillId="0" borderId="1" xfId="1" applyFont="1" applyFill="1" applyBorder="1" applyAlignment="1" applyProtection="1">
      <alignment vertical="center" wrapText="1"/>
      <protection locked="0"/>
    </xf>
    <xf numFmtId="43" fontId="16" fillId="0" borderId="1" xfId="1" applyFont="1" applyFill="1" applyBorder="1" applyAlignment="1" applyProtection="1">
      <alignment vertical="center" wrapText="1"/>
      <protection locked="0"/>
    </xf>
    <xf numFmtId="43" fontId="4" fillId="8" borderId="1" xfId="1" quotePrefix="1" applyFont="1" applyFill="1" applyBorder="1" applyAlignment="1" applyProtection="1">
      <alignment horizontal="center" vertical="center" wrapText="1"/>
    </xf>
    <xf numFmtId="43" fontId="16" fillId="0" borderId="1" xfId="1" applyFont="1" applyBorder="1" applyAlignment="1" applyProtection="1">
      <alignment horizontal="center" vertical="center"/>
      <protection locked="0"/>
    </xf>
    <xf numFmtId="43" fontId="4" fillId="4" borderId="1" xfId="1" applyFont="1" applyFill="1" applyBorder="1" applyAlignment="1" applyProtection="1">
      <alignment horizontal="center" vertical="center"/>
    </xf>
    <xf numFmtId="43" fontId="22" fillId="4" borderId="1" xfId="1" applyFont="1" applyFill="1" applyBorder="1" applyAlignment="1" applyProtection="1">
      <alignment horizontal="center" vertical="center" wrapText="1"/>
    </xf>
    <xf numFmtId="43" fontId="4" fillId="13" borderId="1" xfId="1" applyFont="1" applyFill="1" applyBorder="1" applyAlignment="1" applyProtection="1">
      <alignment horizontal="center" vertical="center"/>
    </xf>
    <xf numFmtId="43" fontId="22" fillId="0" borderId="1" xfId="1" applyFont="1" applyFill="1" applyBorder="1" applyAlignment="1" applyProtection="1">
      <alignment horizontal="center" vertical="center" wrapText="1"/>
      <protection locked="0"/>
    </xf>
    <xf numFmtId="43" fontId="17" fillId="0" borderId="1" xfId="1" applyFont="1" applyFill="1" applyBorder="1" applyAlignment="1" applyProtection="1">
      <alignment horizontal="center" vertical="center"/>
      <protection locked="0"/>
    </xf>
    <xf numFmtId="43" fontId="22" fillId="8" borderId="1" xfId="1" quotePrefix="1" applyFont="1" applyFill="1" applyBorder="1" applyAlignment="1" applyProtection="1">
      <alignment horizontal="center" vertical="center" wrapText="1"/>
    </xf>
    <xf numFmtId="43" fontId="22" fillId="0" borderId="1" xfId="1" quotePrefix="1" applyFont="1" applyFill="1" applyBorder="1" applyAlignment="1" applyProtection="1">
      <alignment horizontal="center" vertical="center" wrapText="1"/>
      <protection locked="0"/>
    </xf>
    <xf numFmtId="43" fontId="23" fillId="0" borderId="1" xfId="1" quotePrefix="1" applyFont="1" applyBorder="1" applyAlignment="1" applyProtection="1">
      <alignment horizontal="center" vertical="center"/>
      <protection locked="0"/>
    </xf>
    <xf numFmtId="43" fontId="23" fillId="8" borderId="1" xfId="1" quotePrefix="1" applyFont="1" applyFill="1" applyBorder="1" applyAlignment="1" applyProtection="1">
      <alignment horizontal="center" vertical="center"/>
    </xf>
    <xf numFmtId="43" fontId="4" fillId="8" borderId="1" xfId="1" applyFont="1" applyFill="1" applyBorder="1" applyAlignment="1" applyProtection="1">
      <alignment horizontal="center" vertical="center"/>
    </xf>
    <xf numFmtId="43" fontId="4" fillId="7" borderId="1" xfId="1" applyFont="1" applyFill="1" applyBorder="1" applyAlignment="1" applyProtection="1">
      <alignment horizontal="center" vertical="center"/>
    </xf>
    <xf numFmtId="43" fontId="22" fillId="7" borderId="1" xfId="1" applyFont="1" applyFill="1" applyBorder="1" applyAlignment="1" applyProtection="1">
      <alignment horizontal="center" vertical="center" wrapText="1"/>
    </xf>
    <xf numFmtId="43" fontId="17" fillId="4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protection locked="0"/>
    </xf>
    <xf numFmtId="49" fontId="19" fillId="10" borderId="0" xfId="0" applyNumberFormat="1" applyFont="1" applyFill="1" applyAlignment="1">
      <alignment horizontal="left"/>
    </xf>
    <xf numFmtId="43" fontId="23" fillId="0" borderId="1" xfId="1" quotePrefix="1" applyFont="1" applyFill="1" applyBorder="1" applyAlignment="1" applyProtection="1">
      <alignment horizontal="center" vertical="center"/>
      <protection locked="0"/>
    </xf>
    <xf numFmtId="43" fontId="16" fillId="0" borderId="1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0" fontId="25" fillId="0" borderId="0" xfId="0" applyFont="1" applyFill="1"/>
    <xf numFmtId="43" fontId="22" fillId="13" borderId="1" xfId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0" fontId="17" fillId="17" borderId="0" xfId="0" applyFont="1" applyFill="1" applyAlignment="1">
      <alignment vertical="center"/>
    </xf>
    <xf numFmtId="43" fontId="4" fillId="0" borderId="1" xfId="1" applyFont="1" applyFill="1" applyBorder="1" applyAlignment="1" applyProtection="1">
      <alignment horizontal="center" vertical="center"/>
      <protection locked="0"/>
    </xf>
    <xf numFmtId="43" fontId="23" fillId="16" borderId="1" xfId="1" applyFont="1" applyFill="1" applyBorder="1" applyAlignment="1" applyProtection="1">
      <alignment vertical="center" wrapText="1"/>
    </xf>
    <xf numFmtId="43" fontId="16" fillId="16" borderId="1" xfId="1" applyFont="1" applyFill="1" applyBorder="1" applyAlignment="1" applyProtection="1">
      <alignment vertical="center"/>
    </xf>
    <xf numFmtId="43" fontId="16" fillId="16" borderId="1" xfId="1" applyFont="1" applyFill="1" applyBorder="1" applyAlignment="1" applyProtection="1">
      <alignment vertical="center" wrapText="1"/>
    </xf>
    <xf numFmtId="43" fontId="23" fillId="16" borderId="1" xfId="1" applyFont="1" applyFill="1" applyBorder="1" applyAlignment="1" applyProtection="1">
      <alignment horizontal="right" vertical="center" wrapText="1"/>
    </xf>
    <xf numFmtId="43" fontId="23" fillId="16" borderId="1" xfId="1" applyFont="1" applyFill="1" applyBorder="1" applyAlignment="1" applyProtection="1">
      <alignment horizontal="center" vertical="center" wrapText="1"/>
    </xf>
    <xf numFmtId="43" fontId="22" fillId="16" borderId="1" xfId="1" applyFont="1" applyFill="1" applyBorder="1" applyAlignment="1" applyProtection="1">
      <alignment horizontal="center" vertical="center" wrapText="1"/>
    </xf>
    <xf numFmtId="17" fontId="16" fillId="2" borderId="1" xfId="0" applyNumberFormat="1" applyFont="1" applyFill="1" applyBorder="1" applyAlignment="1" applyProtection="1">
      <alignment horizontal="center"/>
      <protection locked="0"/>
    </xf>
    <xf numFmtId="43" fontId="18" fillId="0" borderId="0" xfId="1" applyFont="1" applyFill="1" applyBorder="1" applyProtection="1">
      <protection locked="0"/>
    </xf>
    <xf numFmtId="0" fontId="41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35" fillId="12" borderId="1" xfId="0" applyFont="1" applyFill="1" applyBorder="1" applyAlignment="1" applyProtection="1">
      <protection locked="0"/>
    </xf>
    <xf numFmtId="0" fontId="21" fillId="0" borderId="1" xfId="0" applyFont="1" applyBorder="1" applyAlignment="1" applyProtection="1">
      <alignment vertical="center"/>
      <protection locked="0"/>
    </xf>
    <xf numFmtId="43" fontId="21" fillId="0" borderId="1" xfId="1" applyFont="1" applyBorder="1" applyAlignment="1" applyProtection="1">
      <alignment vertical="center"/>
      <protection locked="0"/>
    </xf>
    <xf numFmtId="43" fontId="43" fillId="2" borderId="1" xfId="1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43" fontId="16" fillId="2" borderId="1" xfId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43" fontId="17" fillId="2" borderId="1" xfId="1" applyFont="1" applyFill="1" applyBorder="1" applyAlignment="1" applyProtection="1">
      <alignment vertical="center"/>
    </xf>
    <xf numFmtId="43" fontId="16" fillId="11" borderId="1" xfId="1" applyFont="1" applyFill="1" applyBorder="1" applyAlignment="1" applyProtection="1">
      <alignment horizontal="center"/>
    </xf>
    <xf numFmtId="0" fontId="43" fillId="2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vertical="center"/>
    </xf>
    <xf numFmtId="0" fontId="21" fillId="18" borderId="5" xfId="0" quotePrefix="1" applyFont="1" applyFill="1" applyBorder="1" applyAlignment="1">
      <alignment vertical="center"/>
    </xf>
    <xf numFmtId="0" fontId="21" fillId="18" borderId="2" xfId="0" applyFont="1" applyFill="1" applyBorder="1" applyAlignment="1">
      <alignment vertical="center"/>
    </xf>
    <xf numFmtId="0" fontId="21" fillId="18" borderId="9" xfId="0" quotePrefix="1" applyFont="1" applyFill="1" applyBorder="1" applyAlignment="1">
      <alignment vertical="center"/>
    </xf>
    <xf numFmtId="0" fontId="21" fillId="18" borderId="3" xfId="0" applyFont="1" applyFill="1" applyBorder="1" applyAlignment="1">
      <alignment vertical="center"/>
    </xf>
    <xf numFmtId="0" fontId="21" fillId="18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8" borderId="4" xfId="0" applyFont="1" applyFill="1" applyBorder="1" applyAlignment="1" applyProtection="1">
      <alignment horizontal="left" vertical="center"/>
      <protection locked="0"/>
    </xf>
    <xf numFmtId="0" fontId="4" fillId="8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6" fillId="0" borderId="0" xfId="0" applyFont="1" applyProtection="1"/>
    <xf numFmtId="166" fontId="23" fillId="16" borderId="1" xfId="1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43" fillId="2" borderId="4" xfId="0" applyFont="1" applyFill="1" applyBorder="1" applyAlignment="1" applyProtection="1">
      <alignment horizontal="center" vertical="center" wrapText="1"/>
      <protection locked="0"/>
    </xf>
    <xf numFmtId="0" fontId="43" fillId="2" borderId="5" xfId="0" applyFont="1" applyFill="1" applyBorder="1" applyAlignment="1" applyProtection="1">
      <alignment horizontal="center" vertical="center" wrapText="1"/>
      <protection locked="0"/>
    </xf>
    <xf numFmtId="0" fontId="23" fillId="0" borderId="4" xfId="5" applyFont="1" applyFill="1" applyBorder="1" applyAlignment="1" applyProtection="1">
      <alignment horizontal="left" vertical="center" wrapText="1"/>
      <protection locked="0"/>
    </xf>
    <xf numFmtId="0" fontId="23" fillId="0" borderId="5" xfId="5" applyFont="1" applyFill="1" applyBorder="1" applyAlignment="1" applyProtection="1">
      <alignment horizontal="left" vertical="center" wrapText="1"/>
      <protection locked="0"/>
    </xf>
    <xf numFmtId="0" fontId="25" fillId="0" borderId="4" xfId="5" quotePrefix="1" applyFont="1" applyFill="1" applyBorder="1" applyAlignment="1" applyProtection="1">
      <alignment horizontal="left" vertical="center" wrapText="1"/>
      <protection locked="0"/>
    </xf>
    <xf numFmtId="0" fontId="25" fillId="0" borderId="5" xfId="5" quotePrefix="1" applyFont="1" applyFill="1" applyBorder="1" applyAlignment="1" applyProtection="1">
      <alignment horizontal="left" vertical="center" wrapText="1"/>
      <protection locked="0"/>
    </xf>
    <xf numFmtId="43" fontId="4" fillId="13" borderId="4" xfId="1" applyFont="1" applyFill="1" applyBorder="1" applyAlignment="1" applyProtection="1">
      <alignment horizontal="left" vertical="center"/>
      <protection locked="0"/>
    </xf>
    <xf numFmtId="43" fontId="4" fillId="13" borderId="5" xfId="1" applyFont="1" applyFill="1" applyBorder="1" applyAlignment="1" applyProtection="1">
      <alignment horizontal="left" vertical="center"/>
      <protection locked="0"/>
    </xf>
    <xf numFmtId="43" fontId="4" fillId="4" borderId="4" xfId="1" applyFont="1" applyFill="1" applyBorder="1" applyAlignment="1" applyProtection="1">
      <alignment horizontal="left" vertical="center"/>
      <protection locked="0"/>
    </xf>
    <xf numFmtId="43" fontId="4" fillId="4" borderId="5" xfId="1" applyFont="1" applyFill="1" applyBorder="1" applyAlignment="1" applyProtection="1">
      <alignment horizontal="left" vertical="center"/>
      <protection locked="0"/>
    </xf>
    <xf numFmtId="0" fontId="4" fillId="7" borderId="4" xfId="0" applyFont="1" applyFill="1" applyBorder="1" applyAlignment="1" applyProtection="1">
      <alignment horizontal="left" vertical="center"/>
      <protection locked="0"/>
    </xf>
    <xf numFmtId="0" fontId="4" fillId="7" borderId="5" xfId="0" applyFont="1" applyFill="1" applyBorder="1" applyAlignment="1" applyProtection="1">
      <alignment horizontal="left" vertical="center"/>
      <protection locked="0"/>
    </xf>
    <xf numFmtId="0" fontId="4" fillId="8" borderId="4" xfId="0" applyFont="1" applyFill="1" applyBorder="1" applyAlignment="1" applyProtection="1">
      <alignment horizontal="left" vertical="center"/>
      <protection locked="0"/>
    </xf>
    <xf numFmtId="0" fontId="4" fillId="8" borderId="5" xfId="0" applyFont="1" applyFill="1" applyBorder="1" applyAlignment="1" applyProtection="1">
      <alignment horizontal="left" vertical="center"/>
      <protection locked="0"/>
    </xf>
    <xf numFmtId="43" fontId="17" fillId="4" borderId="4" xfId="1" applyFont="1" applyFill="1" applyBorder="1" applyAlignment="1" applyProtection="1">
      <alignment vertical="center"/>
      <protection locked="0"/>
    </xf>
    <xf numFmtId="43" fontId="17" fillId="4" borderId="5" xfId="1" applyFont="1" applyFill="1" applyBorder="1" applyAlignment="1" applyProtection="1">
      <alignment vertical="center"/>
      <protection locked="0"/>
    </xf>
    <xf numFmtId="0" fontId="4" fillId="8" borderId="4" xfId="5" quotePrefix="1" applyFont="1" applyFill="1" applyBorder="1" applyAlignment="1" applyProtection="1">
      <alignment horizontal="left" vertical="center" wrapText="1"/>
      <protection locked="0"/>
    </xf>
    <xf numFmtId="0" fontId="4" fillId="8" borderId="5" xfId="5" quotePrefix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64" fontId="4" fillId="6" borderId="4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22" fillId="8" borderId="4" xfId="5" applyFont="1" applyFill="1" applyBorder="1" applyAlignment="1" applyProtection="1">
      <alignment horizontal="left" vertical="center" wrapText="1"/>
      <protection locked="0"/>
    </xf>
    <xf numFmtId="0" fontId="22" fillId="8" borderId="5" xfId="5" applyFont="1" applyFill="1" applyBorder="1" applyAlignment="1" applyProtection="1">
      <alignment horizontal="left" vertical="center" wrapText="1"/>
      <protection locked="0"/>
    </xf>
    <xf numFmtId="0" fontId="17" fillId="12" borderId="2" xfId="0" applyFont="1" applyFill="1" applyBorder="1" applyAlignment="1" applyProtection="1">
      <alignment horizontal="center" vertical="center"/>
      <protection locked="0"/>
    </xf>
    <xf numFmtId="0" fontId="17" fillId="12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17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17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22" fillId="8" borderId="4" xfId="8" quotePrefix="1" applyFont="1" applyFill="1" applyBorder="1" applyAlignment="1" applyProtection="1">
      <alignment horizontal="left" vertical="center"/>
      <protection locked="0"/>
    </xf>
    <xf numFmtId="0" fontId="22" fillId="8" borderId="5" xfId="8" quotePrefix="1" applyFont="1" applyFill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43" fillId="2" borderId="4" xfId="0" applyFont="1" applyFill="1" applyBorder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center" vertical="center"/>
      <protection locked="0"/>
    </xf>
    <xf numFmtId="0" fontId="38" fillId="12" borderId="1" xfId="0" applyFont="1" applyFill="1" applyBorder="1" applyAlignment="1" applyProtection="1">
      <alignment horizontal="right"/>
      <protection locked="0"/>
    </xf>
    <xf numFmtId="0" fontId="38" fillId="0" borderId="1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center"/>
      <protection locked="0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 applyProtection="1">
      <alignment horizontal="center"/>
      <protection locked="0"/>
    </xf>
    <xf numFmtId="49" fontId="16" fillId="0" borderId="8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23" fillId="0" borderId="4" xfId="5" applyNumberFormat="1" applyFont="1" applyFill="1" applyBorder="1" applyAlignment="1" applyProtection="1">
      <alignment horizontal="left" vertical="center" wrapText="1"/>
      <protection locked="0"/>
    </xf>
    <xf numFmtId="0" fontId="23" fillId="0" borderId="5" xfId="5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4" xfId="5" quotePrefix="1" applyFont="1" applyFill="1" applyBorder="1" applyAlignment="1" applyProtection="1">
      <alignment horizontal="left" vertical="center" wrapText="1"/>
      <protection locked="0"/>
    </xf>
    <xf numFmtId="0" fontId="23" fillId="0" borderId="5" xfId="5" quotePrefix="1" applyFont="1" applyFill="1" applyBorder="1" applyAlignment="1" applyProtection="1">
      <alignment horizontal="left" vertical="center" wrapText="1"/>
      <protection locked="0"/>
    </xf>
    <xf numFmtId="43" fontId="25" fillId="0" borderId="1" xfId="2" applyFont="1" applyFill="1" applyBorder="1" applyAlignment="1" applyProtection="1">
      <alignment horizontal="left" vertical="center"/>
      <protection locked="0"/>
    </xf>
    <xf numFmtId="0" fontId="22" fillId="8" borderId="4" xfId="5" quotePrefix="1" applyFont="1" applyFill="1" applyBorder="1" applyAlignment="1" applyProtection="1">
      <alignment horizontal="left" vertical="center" wrapText="1"/>
      <protection locked="0"/>
    </xf>
    <xf numFmtId="0" fontId="22" fillId="8" borderId="5" xfId="5" quotePrefix="1" applyFont="1" applyFill="1" applyBorder="1" applyAlignment="1" applyProtection="1">
      <alignment horizontal="left" vertical="center" wrapText="1"/>
      <protection locked="0"/>
    </xf>
    <xf numFmtId="43" fontId="26" fillId="4" borderId="4" xfId="1" applyFont="1" applyFill="1" applyBorder="1" applyAlignment="1" applyProtection="1">
      <alignment horizontal="left" vertical="center"/>
      <protection locked="0"/>
    </xf>
    <xf numFmtId="43" fontId="26" fillId="4" borderId="5" xfId="1" applyFont="1" applyFill="1" applyBorder="1" applyAlignment="1" applyProtection="1">
      <alignment horizontal="left" vertical="center"/>
      <protection locked="0"/>
    </xf>
    <xf numFmtId="43" fontId="26" fillId="13" borderId="4" xfId="1" applyFont="1" applyFill="1" applyBorder="1" applyAlignment="1" applyProtection="1">
      <alignment horizontal="left" vertical="center"/>
      <protection locked="0"/>
    </xf>
    <xf numFmtId="43" fontId="26" fillId="13" borderId="5" xfId="1" applyFont="1" applyFill="1" applyBorder="1" applyAlignment="1" applyProtection="1">
      <alignment horizontal="left" vertical="center"/>
      <protection locked="0"/>
    </xf>
    <xf numFmtId="0" fontId="23" fillId="0" borderId="4" xfId="8" quotePrefix="1" applyFont="1" applyBorder="1" applyAlignment="1" applyProtection="1">
      <alignment horizontal="left" vertical="center"/>
      <protection locked="0"/>
    </xf>
    <xf numFmtId="0" fontId="23" fillId="0" borderId="5" xfId="8" quotePrefix="1" applyFont="1" applyBorder="1" applyAlignment="1" applyProtection="1">
      <alignment horizontal="left" vertical="center"/>
      <protection locked="0"/>
    </xf>
    <xf numFmtId="0" fontId="23" fillId="0" borderId="4" xfId="8" quotePrefix="1" applyFont="1" applyFill="1" applyBorder="1" applyAlignment="1" applyProtection="1">
      <alignment horizontal="left" vertical="center"/>
      <protection locked="0"/>
    </xf>
    <xf numFmtId="0" fontId="23" fillId="0" borderId="5" xfId="8" quotePrefix="1" applyFont="1" applyFill="1" applyBorder="1" applyAlignment="1" applyProtection="1">
      <alignment horizontal="left" vertical="center"/>
      <protection locked="0"/>
    </xf>
    <xf numFmtId="43" fontId="4" fillId="8" borderId="4" xfId="2" applyFont="1" applyFill="1" applyBorder="1" applyAlignment="1" applyProtection="1">
      <alignment horizontal="left" vertical="center"/>
      <protection locked="0"/>
    </xf>
    <xf numFmtId="43" fontId="4" fillId="8" borderId="5" xfId="2" applyFont="1" applyFill="1" applyBorder="1" applyAlignment="1" applyProtection="1">
      <alignment horizontal="left" vertical="center"/>
      <protection locked="0"/>
    </xf>
    <xf numFmtId="49" fontId="38" fillId="0" borderId="1" xfId="0" quotePrefix="1" applyNumberFormat="1" applyFont="1" applyFill="1" applyBorder="1" applyAlignment="1" applyProtection="1">
      <alignment horizontal="center"/>
      <protection locked="0"/>
    </xf>
    <xf numFmtId="49" fontId="38" fillId="0" borderId="1" xfId="0" applyNumberFormat="1" applyFont="1" applyFill="1" applyBorder="1" applyAlignment="1" applyProtection="1">
      <alignment horizontal="center"/>
      <protection locked="0"/>
    </xf>
    <xf numFmtId="49" fontId="16" fillId="0" borderId="4" xfId="0" applyNumberFormat="1" applyFont="1" applyBorder="1" applyAlignment="1" applyProtection="1">
      <alignment horizontal="center"/>
      <protection locked="0"/>
    </xf>
    <xf numFmtId="49" fontId="16" fillId="0" borderId="5" xfId="0" applyNumberFormat="1" applyFont="1" applyBorder="1" applyAlignment="1" applyProtection="1">
      <alignment horizontal="center"/>
      <protection locked="0"/>
    </xf>
    <xf numFmtId="0" fontId="23" fillId="0" borderId="4" xfId="5" quotePrefix="1" applyFont="1" applyFill="1" applyBorder="1" applyAlignment="1" applyProtection="1">
      <alignment vertical="center" wrapText="1"/>
      <protection locked="0"/>
    </xf>
    <xf numFmtId="0" fontId="23" fillId="0" borderId="5" xfId="5" quotePrefix="1" applyFont="1" applyFill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43" fillId="15" borderId="1" xfId="0" applyFont="1" applyFill="1" applyBorder="1" applyAlignment="1">
      <alignment horizontal="center" vertical="center"/>
    </xf>
    <xf numFmtId="43" fontId="4" fillId="11" borderId="1" xfId="1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left" vertical="center"/>
      <protection locked="0"/>
    </xf>
    <xf numFmtId="0" fontId="4" fillId="11" borderId="5" xfId="0" applyFont="1" applyFill="1" applyBorder="1" applyAlignment="1" applyProtection="1">
      <alignment horizontal="left" vertical="center"/>
      <protection locked="0"/>
    </xf>
  </cellXfs>
  <cellStyles count="9">
    <cellStyle name="Comma" xfId="1" builtinId="3"/>
    <cellStyle name="Comma 2" xfId="2"/>
    <cellStyle name="Normal" xfId="0" builtinId="0"/>
    <cellStyle name="Normal 2" xfId="3"/>
    <cellStyle name="Normal 3" xfId="4"/>
    <cellStyle name="Normal_data_3" xfId="5"/>
    <cellStyle name="เครื่องหมายจุลภาค 2" xfId="6"/>
    <cellStyle name="ปกติ 2" xfId="7"/>
    <cellStyle name="ปกติ_Sheet1" xfId="8"/>
  </cellStyles>
  <dxfs count="27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  <color rgb="FFFFCCCC"/>
      <color rgb="FFA7D3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1581150</xdr:colOff>
      <xdr:row>52</xdr:row>
      <xdr:rowOff>114300</xdr:rowOff>
    </xdr:from>
    <xdr:to>
      <xdr:col>1</xdr:col>
      <xdr:colOff>1733550</xdr:colOff>
      <xdr:row>55</xdr:row>
      <xdr:rowOff>200025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885950" y="11068050"/>
          <a:ext cx="152400" cy="885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1828800</xdr:colOff>
      <xdr:row>52</xdr:row>
      <xdr:rowOff>190500</xdr:rowOff>
    </xdr:from>
    <xdr:to>
      <xdr:col>1</xdr:col>
      <xdr:colOff>3667125</xdr:colOff>
      <xdr:row>54</xdr:row>
      <xdr:rowOff>257175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133600" y="14077950"/>
          <a:ext cx="1838325" cy="6000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ยอดเงินที่จะนำมาลง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Planfin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มาจากรายงานมูลค่าคงคลัง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2905125</xdr:colOff>
      <xdr:row>75</xdr:row>
      <xdr:rowOff>180975</xdr:rowOff>
    </xdr:from>
    <xdr:to>
      <xdr:col>1</xdr:col>
      <xdr:colOff>4743450</xdr:colOff>
      <xdr:row>77</xdr:row>
      <xdr:rowOff>247650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038475" y="20402550"/>
          <a:ext cx="1838325" cy="6000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ยอดเงินที่จะนำมาลง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Planfin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มาจากรายงานมูลค่าคงคลัง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2562225</xdr:colOff>
      <xdr:row>74</xdr:row>
      <xdr:rowOff>95250</xdr:rowOff>
    </xdr:from>
    <xdr:to>
      <xdr:col>1</xdr:col>
      <xdr:colOff>2847975</xdr:colOff>
      <xdr:row>79</xdr:row>
      <xdr:rowOff>180975</xdr:rowOff>
    </xdr:to>
    <xdr:sp macro="" textlink="">
      <xdr:nvSpPr>
        <xdr:cNvPr id="6" name="วงเล็บปีกกาขวา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95575" y="20050125"/>
          <a:ext cx="285750" cy="14192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2238375</xdr:colOff>
      <xdr:row>128</xdr:row>
      <xdr:rowOff>57150</xdr:rowOff>
    </xdr:from>
    <xdr:to>
      <xdr:col>1</xdr:col>
      <xdr:colOff>2505075</xdr:colOff>
      <xdr:row>133</xdr:row>
      <xdr:rowOff>228600</xdr:rowOff>
    </xdr:to>
    <xdr:sp macro="" textlink="">
      <xdr:nvSpPr>
        <xdr:cNvPr id="8" name="วงเล็บปีกกาขวา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543175" y="30346650"/>
          <a:ext cx="266700" cy="15049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157163</xdr:colOff>
      <xdr:row>44</xdr:row>
      <xdr:rowOff>13097</xdr:rowOff>
    </xdr:from>
    <xdr:to>
      <xdr:col>1</xdr:col>
      <xdr:colOff>4852988</xdr:colOff>
      <xdr:row>49</xdr:row>
      <xdr:rowOff>250340</xdr:rowOff>
    </xdr:to>
    <xdr:pic>
      <xdr:nvPicPr>
        <xdr:cNvPr id="10" name="รูปภาพ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772" y="11871722"/>
          <a:ext cx="4695825" cy="1576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162"/>
  <sheetViews>
    <sheetView topLeftCell="B136" workbookViewId="0">
      <selection activeCell="D156" sqref="D156"/>
    </sheetView>
  </sheetViews>
  <sheetFormatPr defaultColWidth="9.140625" defaultRowHeight="15"/>
  <cols>
    <col min="1" max="1" width="2" style="1" customWidth="1"/>
    <col min="2" max="2" width="150.140625" style="3" customWidth="1"/>
    <col min="3" max="16384" width="9.140625" style="1"/>
  </cols>
  <sheetData>
    <row r="1" spans="2:2" s="4" customFormat="1" ht="28.5" customHeight="1">
      <c r="B1" s="5" t="s">
        <v>57</v>
      </c>
    </row>
    <row r="2" spans="2:2" ht="24" customHeight="1">
      <c r="B2" s="6" t="s">
        <v>0</v>
      </c>
    </row>
    <row r="3" spans="2:2" ht="22.5" customHeight="1">
      <c r="B3" s="9" t="s">
        <v>110</v>
      </c>
    </row>
    <row r="4" spans="2:2" ht="22.5" customHeight="1">
      <c r="B4" s="8" t="s">
        <v>1</v>
      </c>
    </row>
    <row r="5" spans="2:2" ht="22.5" customHeight="1">
      <c r="B5" s="8" t="s">
        <v>2</v>
      </c>
    </row>
    <row r="6" spans="2:2" ht="22.5" customHeight="1">
      <c r="B6" s="8" t="s">
        <v>3</v>
      </c>
    </row>
    <row r="7" spans="2:2" ht="21">
      <c r="B7" s="14" t="s">
        <v>4</v>
      </c>
    </row>
    <row r="8" spans="2:2" ht="21">
      <c r="B8" s="15" t="s">
        <v>5</v>
      </c>
    </row>
    <row r="9" spans="2:2" ht="21">
      <c r="B9" s="15" t="s">
        <v>6</v>
      </c>
    </row>
    <row r="10" spans="2:2" ht="23.25" customHeight="1">
      <c r="B10" s="16" t="s">
        <v>111</v>
      </c>
    </row>
    <row r="11" spans="2:2" ht="24.75" customHeight="1">
      <c r="B11" s="17" t="s">
        <v>265</v>
      </c>
    </row>
    <row r="12" spans="2:2" ht="26.25">
      <c r="B12" s="13" t="s">
        <v>132</v>
      </c>
    </row>
    <row r="13" spans="2:2" ht="21">
      <c r="B13" s="13" t="s">
        <v>115</v>
      </c>
    </row>
    <row r="14" spans="2:2" ht="21">
      <c r="B14" s="13" t="s">
        <v>116</v>
      </c>
    </row>
    <row r="15" spans="2:2" ht="21">
      <c r="B15" s="13" t="s">
        <v>117</v>
      </c>
    </row>
    <row r="16" spans="2:2" ht="21">
      <c r="B16" s="18" t="s">
        <v>114</v>
      </c>
    </row>
    <row r="17" spans="2:2" ht="21">
      <c r="B17" s="13" t="s">
        <v>120</v>
      </c>
    </row>
    <row r="18" spans="2:2" ht="21">
      <c r="B18" s="13" t="s">
        <v>118</v>
      </c>
    </row>
    <row r="19" spans="2:2" ht="21">
      <c r="B19" s="13" t="s">
        <v>119</v>
      </c>
    </row>
    <row r="20" spans="2:2" ht="26.25">
      <c r="B20" s="7" t="s">
        <v>133</v>
      </c>
    </row>
    <row r="21" spans="2:2" ht="21">
      <c r="B21" s="7" t="s">
        <v>58</v>
      </c>
    </row>
    <row r="22" spans="2:2" ht="21">
      <c r="B22" s="7" t="s">
        <v>59</v>
      </c>
    </row>
    <row r="23" spans="2:2" ht="21">
      <c r="B23" s="7" t="s">
        <v>60</v>
      </c>
    </row>
    <row r="24" spans="2:2" ht="21">
      <c r="B24" s="7" t="s">
        <v>61</v>
      </c>
    </row>
    <row r="25" spans="2:2" ht="26.25">
      <c r="B25" s="8" t="s">
        <v>161</v>
      </c>
    </row>
    <row r="26" spans="2:2" ht="15.75" customHeight="1">
      <c r="B26" s="8"/>
    </row>
    <row r="27" spans="2:2" ht="23.25" customHeight="1">
      <c r="B27" s="22" t="s">
        <v>121</v>
      </c>
    </row>
    <row r="28" spans="2:2" ht="23.25" customHeight="1">
      <c r="B28" s="99" t="s">
        <v>218</v>
      </c>
    </row>
    <row r="29" spans="2:2" ht="23.25">
      <c r="B29" s="21" t="s">
        <v>127</v>
      </c>
    </row>
    <row r="30" spans="2:2" ht="19.5" customHeight="1">
      <c r="B30" s="7" t="s">
        <v>96</v>
      </c>
    </row>
    <row r="31" spans="2:2" ht="19.5" customHeight="1">
      <c r="B31" s="19" t="s">
        <v>249</v>
      </c>
    </row>
    <row r="32" spans="2:2" ht="19.5" customHeight="1">
      <c r="B32" s="19" t="s">
        <v>250</v>
      </c>
    </row>
    <row r="33" spans="2:2" ht="19.5" customHeight="1">
      <c r="B33" s="19" t="s">
        <v>251</v>
      </c>
    </row>
    <row r="34" spans="2:2" ht="19.5" customHeight="1">
      <c r="B34" s="19" t="s">
        <v>252</v>
      </c>
    </row>
    <row r="35" spans="2:2" ht="19.5" customHeight="1">
      <c r="B35" s="19" t="s">
        <v>253</v>
      </c>
    </row>
    <row r="36" spans="2:2" ht="19.5" customHeight="1">
      <c r="B36" s="7" t="s">
        <v>29</v>
      </c>
    </row>
    <row r="37" spans="2:2" ht="19.5" customHeight="1">
      <c r="B37" s="7" t="s">
        <v>122</v>
      </c>
    </row>
    <row r="38" spans="2:2" ht="19.5" customHeight="1">
      <c r="B38" s="7" t="s">
        <v>126</v>
      </c>
    </row>
    <row r="39" spans="2:2" ht="19.5" customHeight="1">
      <c r="B39" s="7" t="s">
        <v>32</v>
      </c>
    </row>
    <row r="40" spans="2:2" ht="19.5" customHeight="1">
      <c r="B40" s="7" t="s">
        <v>33</v>
      </c>
    </row>
    <row r="41" spans="2:2" ht="19.5" customHeight="1">
      <c r="B41" s="7" t="s">
        <v>35</v>
      </c>
    </row>
    <row r="42" spans="2:2" ht="19.5" customHeight="1">
      <c r="B42" s="7" t="s">
        <v>131</v>
      </c>
    </row>
    <row r="43" spans="2:2" ht="19.5" customHeight="1">
      <c r="B43" s="7" t="s">
        <v>129</v>
      </c>
    </row>
    <row r="44" spans="2:2" ht="19.5" customHeight="1">
      <c r="B44" s="7" t="s">
        <v>130</v>
      </c>
    </row>
    <row r="45" spans="2:2" ht="21" customHeight="1">
      <c r="B45" s="7"/>
    </row>
    <row r="46" spans="2:2" ht="21" customHeight="1">
      <c r="B46" s="7"/>
    </row>
    <row r="47" spans="2:2" ht="21" customHeight="1">
      <c r="B47" s="7"/>
    </row>
    <row r="48" spans="2:2" ht="21" customHeight="1">
      <c r="B48" s="7"/>
    </row>
    <row r="49" spans="2:2" ht="21" customHeight="1">
      <c r="B49" s="7"/>
    </row>
    <row r="50" spans="2:2" ht="21" customHeight="1">
      <c r="B50" s="7"/>
    </row>
    <row r="51" spans="2:2" ht="21" customHeight="1">
      <c r="B51" s="7" t="s">
        <v>134</v>
      </c>
    </row>
    <row r="52" spans="2:2" ht="21" customHeight="1">
      <c r="B52" s="7" t="s">
        <v>254</v>
      </c>
    </row>
    <row r="53" spans="2:2" ht="21" customHeight="1">
      <c r="B53" s="7" t="s">
        <v>101</v>
      </c>
    </row>
    <row r="54" spans="2:2" ht="21" customHeight="1">
      <c r="B54" s="26" t="s">
        <v>216</v>
      </c>
    </row>
    <row r="55" spans="2:2" ht="21" customHeight="1">
      <c r="B55" s="7" t="s">
        <v>103</v>
      </c>
    </row>
    <row r="56" spans="2:2" ht="21" customHeight="1">
      <c r="B56" s="7" t="s">
        <v>125</v>
      </c>
    </row>
    <row r="57" spans="2:2" ht="21" customHeight="1">
      <c r="B57" s="20" t="s">
        <v>270</v>
      </c>
    </row>
    <row r="58" spans="2:2" ht="21" customHeight="1">
      <c r="B58" s="7" t="s">
        <v>135</v>
      </c>
    </row>
    <row r="59" spans="2:2" ht="21" customHeight="1">
      <c r="B59" s="7" t="s">
        <v>123</v>
      </c>
    </row>
    <row r="60" spans="2:2" ht="21" customHeight="1">
      <c r="B60" s="20" t="s">
        <v>158</v>
      </c>
    </row>
    <row r="61" spans="2:2" ht="21" customHeight="1">
      <c r="B61" s="20" t="s">
        <v>159</v>
      </c>
    </row>
    <row r="62" spans="2:2" ht="21" customHeight="1">
      <c r="B62" s="20" t="s">
        <v>98</v>
      </c>
    </row>
    <row r="63" spans="2:2" ht="21" customHeight="1">
      <c r="B63" s="20" t="s">
        <v>104</v>
      </c>
    </row>
    <row r="64" spans="2:2" ht="21" customHeight="1">
      <c r="B64" s="20" t="s">
        <v>99</v>
      </c>
    </row>
    <row r="65" spans="2:2" ht="21" customHeight="1">
      <c r="B65" s="20" t="s">
        <v>225</v>
      </c>
    </row>
    <row r="66" spans="2:2" ht="21" customHeight="1">
      <c r="B66" s="20" t="s">
        <v>269</v>
      </c>
    </row>
    <row r="67" spans="2:2" ht="21" customHeight="1">
      <c r="B67" s="20" t="s">
        <v>39</v>
      </c>
    </row>
    <row r="68" spans="2:2" ht="21" customHeight="1">
      <c r="B68" s="20" t="s">
        <v>105</v>
      </c>
    </row>
    <row r="69" spans="2:2" ht="21" customHeight="1">
      <c r="B69" s="20" t="s">
        <v>40</v>
      </c>
    </row>
    <row r="70" spans="2:2" ht="21" customHeight="1">
      <c r="B70" s="20" t="s">
        <v>107</v>
      </c>
    </row>
    <row r="71" spans="2:2" ht="21" customHeight="1">
      <c r="B71" s="20" t="s">
        <v>41</v>
      </c>
    </row>
    <row r="72" spans="2:2" ht="21" customHeight="1">
      <c r="B72" s="27" t="s">
        <v>124</v>
      </c>
    </row>
    <row r="73" spans="2:2" ht="21" customHeight="1">
      <c r="B73" s="27" t="s">
        <v>235</v>
      </c>
    </row>
    <row r="74" spans="2:2" ht="21" customHeight="1">
      <c r="B74" s="23" t="s">
        <v>128</v>
      </c>
    </row>
    <row r="75" spans="2:2" s="24" customFormat="1" ht="21" customHeight="1">
      <c r="B75" s="20" t="s">
        <v>209</v>
      </c>
    </row>
    <row r="76" spans="2:2" s="24" customFormat="1" ht="21" customHeight="1">
      <c r="B76" s="20" t="s">
        <v>210</v>
      </c>
    </row>
    <row r="77" spans="2:2" s="24" customFormat="1" ht="21" customHeight="1">
      <c r="B77" s="20" t="s">
        <v>162</v>
      </c>
    </row>
    <row r="78" spans="2:2" s="24" customFormat="1" ht="21" customHeight="1">
      <c r="B78" s="20" t="s">
        <v>163</v>
      </c>
    </row>
    <row r="79" spans="2:2" s="24" customFormat="1" ht="21" customHeight="1">
      <c r="B79" s="20" t="s">
        <v>164</v>
      </c>
    </row>
    <row r="80" spans="2:2" s="24" customFormat="1" ht="21" customHeight="1">
      <c r="B80" s="20" t="s">
        <v>268</v>
      </c>
    </row>
    <row r="81" spans="2:2" s="24" customFormat="1" ht="21" customHeight="1">
      <c r="B81" s="20" t="s">
        <v>255</v>
      </c>
    </row>
    <row r="82" spans="2:2" s="24" customFormat="1" ht="21" customHeight="1">
      <c r="B82" s="20" t="s">
        <v>165</v>
      </c>
    </row>
    <row r="83" spans="2:2" s="24" customFormat="1" ht="21" customHeight="1">
      <c r="B83" s="20" t="s">
        <v>166</v>
      </c>
    </row>
    <row r="84" spans="2:2" s="24" customFormat="1" ht="21" customHeight="1">
      <c r="B84" s="20" t="s">
        <v>167</v>
      </c>
    </row>
    <row r="85" spans="2:2" s="24" customFormat="1" ht="21" customHeight="1">
      <c r="B85" s="20" t="s">
        <v>168</v>
      </c>
    </row>
    <row r="86" spans="2:2" s="24" customFormat="1" ht="21" customHeight="1">
      <c r="B86" s="20" t="s">
        <v>169</v>
      </c>
    </row>
    <row r="87" spans="2:2" s="24" customFormat="1" ht="21" customHeight="1">
      <c r="B87" s="20" t="s">
        <v>170</v>
      </c>
    </row>
    <row r="88" spans="2:2" s="24" customFormat="1" ht="21" customHeight="1">
      <c r="B88" s="20" t="s">
        <v>171</v>
      </c>
    </row>
    <row r="89" spans="2:2" s="24" customFormat="1" ht="21" customHeight="1">
      <c r="B89" s="20" t="s">
        <v>172</v>
      </c>
    </row>
    <row r="90" spans="2:2" s="24" customFormat="1" ht="21" customHeight="1">
      <c r="B90" s="20" t="s">
        <v>173</v>
      </c>
    </row>
    <row r="91" spans="2:2" s="24" customFormat="1" ht="21" customHeight="1">
      <c r="B91" s="20" t="s">
        <v>174</v>
      </c>
    </row>
    <row r="92" spans="2:2" s="24" customFormat="1" ht="21" customHeight="1">
      <c r="B92" s="20" t="s">
        <v>175</v>
      </c>
    </row>
    <row r="93" spans="2:2" s="24" customFormat="1" ht="21" customHeight="1">
      <c r="B93" s="20" t="s">
        <v>176</v>
      </c>
    </row>
    <row r="94" spans="2:2" s="24" customFormat="1" ht="21" customHeight="1">
      <c r="B94" s="20" t="s">
        <v>256</v>
      </c>
    </row>
    <row r="95" spans="2:2" s="24" customFormat="1" ht="21" customHeight="1">
      <c r="B95" s="20" t="s">
        <v>160</v>
      </c>
    </row>
    <row r="96" spans="2:2" s="24" customFormat="1" ht="21" customHeight="1">
      <c r="B96" s="25" t="s">
        <v>257</v>
      </c>
    </row>
    <row r="97" spans="2:2" s="24" customFormat="1" ht="21" customHeight="1">
      <c r="B97" s="25" t="s">
        <v>211</v>
      </c>
    </row>
    <row r="98" spans="2:2" s="24" customFormat="1" ht="21" customHeight="1">
      <c r="B98" s="25" t="s">
        <v>212</v>
      </c>
    </row>
    <row r="99" spans="2:2" s="24" customFormat="1" ht="21" customHeight="1">
      <c r="B99" s="25" t="s">
        <v>227</v>
      </c>
    </row>
    <row r="100" spans="2:2" s="24" customFormat="1" ht="21" customHeight="1">
      <c r="B100" s="25" t="s">
        <v>258</v>
      </c>
    </row>
    <row r="101" spans="2:2" s="24" customFormat="1" ht="21" customHeight="1">
      <c r="B101" s="25" t="s">
        <v>179</v>
      </c>
    </row>
    <row r="102" spans="2:2" s="24" customFormat="1" ht="21" customHeight="1">
      <c r="B102" s="25" t="s">
        <v>180</v>
      </c>
    </row>
    <row r="103" spans="2:2" s="24" customFormat="1" ht="21" customHeight="1">
      <c r="B103" s="25" t="s">
        <v>181</v>
      </c>
    </row>
    <row r="104" spans="2:2" s="24" customFormat="1" ht="21" customHeight="1">
      <c r="B104" s="25" t="s">
        <v>182</v>
      </c>
    </row>
    <row r="105" spans="2:2" s="24" customFormat="1" ht="21" customHeight="1">
      <c r="B105" s="25" t="s">
        <v>183</v>
      </c>
    </row>
    <row r="106" spans="2:2" s="24" customFormat="1" ht="21" customHeight="1">
      <c r="B106" s="25" t="s">
        <v>259</v>
      </c>
    </row>
    <row r="107" spans="2:2" s="24" customFormat="1" ht="21" customHeight="1">
      <c r="B107" s="25" t="s">
        <v>184</v>
      </c>
    </row>
    <row r="108" spans="2:2" s="24" customFormat="1" ht="21" customHeight="1">
      <c r="B108" s="25" t="s">
        <v>185</v>
      </c>
    </row>
    <row r="109" spans="2:2" s="24" customFormat="1" ht="21" customHeight="1">
      <c r="B109" s="25" t="s">
        <v>187</v>
      </c>
    </row>
    <row r="110" spans="2:2" s="24" customFormat="1" ht="21" customHeight="1">
      <c r="B110" s="25" t="s">
        <v>236</v>
      </c>
    </row>
    <row r="111" spans="2:2" s="24" customFormat="1" ht="21" customHeight="1">
      <c r="B111" s="25" t="s">
        <v>188</v>
      </c>
    </row>
    <row r="112" spans="2:2" s="24" customFormat="1" ht="21" customHeight="1">
      <c r="B112" s="25" t="s">
        <v>237</v>
      </c>
    </row>
    <row r="113" spans="2:2" s="24" customFormat="1" ht="21" customHeight="1">
      <c r="B113" s="25" t="s">
        <v>230</v>
      </c>
    </row>
    <row r="114" spans="2:2" s="24" customFormat="1" ht="21" customHeight="1">
      <c r="B114" s="25" t="s">
        <v>231</v>
      </c>
    </row>
    <row r="115" spans="2:2" s="24" customFormat="1" ht="21" customHeight="1">
      <c r="B115" s="25" t="s">
        <v>232</v>
      </c>
    </row>
    <row r="116" spans="2:2" s="24" customFormat="1" ht="21" customHeight="1">
      <c r="B116" s="25" t="s">
        <v>238</v>
      </c>
    </row>
    <row r="117" spans="2:2" s="24" customFormat="1" ht="21" customHeight="1">
      <c r="B117" s="25" t="s">
        <v>260</v>
      </c>
    </row>
    <row r="118" spans="2:2" s="24" customFormat="1" ht="21" customHeight="1">
      <c r="B118" s="25" t="s">
        <v>189</v>
      </c>
    </row>
    <row r="119" spans="2:2" s="24" customFormat="1" ht="21" customHeight="1">
      <c r="B119" s="25" t="s">
        <v>190</v>
      </c>
    </row>
    <row r="120" spans="2:2" s="24" customFormat="1" ht="21" customHeight="1">
      <c r="B120" s="25" t="s">
        <v>191</v>
      </c>
    </row>
    <row r="121" spans="2:2" s="24" customFormat="1" ht="21" customHeight="1">
      <c r="B121" s="25" t="s">
        <v>192</v>
      </c>
    </row>
    <row r="122" spans="2:2" s="24" customFormat="1" ht="21" customHeight="1">
      <c r="B122" s="25" t="s">
        <v>193</v>
      </c>
    </row>
    <row r="123" spans="2:2" s="24" customFormat="1" ht="21" customHeight="1">
      <c r="B123" s="25" t="s">
        <v>194</v>
      </c>
    </row>
    <row r="124" spans="2:2" s="24" customFormat="1" ht="21" customHeight="1">
      <c r="B124" s="20" t="s">
        <v>195</v>
      </c>
    </row>
    <row r="125" spans="2:2" s="24" customFormat="1" ht="21" customHeight="1">
      <c r="B125" s="20" t="s">
        <v>196</v>
      </c>
    </row>
    <row r="126" spans="2:2" s="24" customFormat="1" ht="21" customHeight="1">
      <c r="B126" s="20" t="s">
        <v>197</v>
      </c>
    </row>
    <row r="127" spans="2:2" s="24" customFormat="1" ht="21" customHeight="1">
      <c r="B127" s="20" t="s">
        <v>261</v>
      </c>
    </row>
    <row r="128" spans="2:2" s="24" customFormat="1" ht="21" customHeight="1">
      <c r="B128" s="20" t="s">
        <v>150</v>
      </c>
    </row>
    <row r="129" spans="2:2" s="24" customFormat="1" ht="21" customHeight="1">
      <c r="B129" s="20" t="s">
        <v>198</v>
      </c>
    </row>
    <row r="130" spans="2:2" s="24" customFormat="1" ht="21" customHeight="1">
      <c r="B130" s="20" t="s">
        <v>199</v>
      </c>
    </row>
    <row r="131" spans="2:2" s="24" customFormat="1" ht="21" customHeight="1">
      <c r="B131" s="20" t="s">
        <v>262</v>
      </c>
    </row>
    <row r="132" spans="2:2" s="24" customFormat="1" ht="21" customHeight="1">
      <c r="B132" s="20" t="s">
        <v>213</v>
      </c>
    </row>
    <row r="133" spans="2:2" s="24" customFormat="1" ht="21" customHeight="1">
      <c r="B133" s="20" t="s">
        <v>202</v>
      </c>
    </row>
    <row r="134" spans="2:2" s="24" customFormat="1" ht="21" customHeight="1">
      <c r="B134" s="20" t="s">
        <v>203</v>
      </c>
    </row>
    <row r="135" spans="2:2" s="24" customFormat="1" ht="21" customHeight="1">
      <c r="B135" s="20" t="s">
        <v>214</v>
      </c>
    </row>
    <row r="136" spans="2:2" s="24" customFormat="1" ht="21" customHeight="1">
      <c r="B136" s="20" t="s">
        <v>204</v>
      </c>
    </row>
    <row r="137" spans="2:2" s="24" customFormat="1" ht="21" customHeight="1">
      <c r="B137" s="20" t="s">
        <v>205</v>
      </c>
    </row>
    <row r="138" spans="2:2" s="24" customFormat="1" ht="21" customHeight="1">
      <c r="B138" s="20" t="s">
        <v>206</v>
      </c>
    </row>
    <row r="139" spans="2:2" s="24" customFormat="1" ht="21" customHeight="1">
      <c r="B139" s="20" t="s">
        <v>207</v>
      </c>
    </row>
    <row r="140" spans="2:2" s="103" customFormat="1" ht="21" customHeight="1">
      <c r="B140" s="20" t="s">
        <v>241</v>
      </c>
    </row>
    <row r="141" spans="2:2" s="24" customFormat="1" ht="22.5" customHeight="1">
      <c r="B141" s="27" t="s">
        <v>215</v>
      </c>
    </row>
    <row r="142" spans="2:2" s="24" customFormat="1" ht="22.5" customHeight="1">
      <c r="B142" s="27" t="s">
        <v>264</v>
      </c>
    </row>
    <row r="143" spans="2:2" s="24" customFormat="1" ht="22.5" customHeight="1">
      <c r="B143" s="27" t="s">
        <v>263</v>
      </c>
    </row>
    <row r="144" spans="2:2" s="24" customFormat="1" ht="22.5" customHeight="1">
      <c r="B144" s="27" t="s">
        <v>136</v>
      </c>
    </row>
    <row r="145" spans="2:2" s="24" customFormat="1" ht="22.5" customHeight="1">
      <c r="B145" s="27" t="s">
        <v>137</v>
      </c>
    </row>
    <row r="146" spans="2:2" s="24" customFormat="1" ht="25.5" customHeight="1">
      <c r="B146" s="28" t="s">
        <v>273</v>
      </c>
    </row>
    <row r="147" spans="2:2" s="24" customFormat="1" ht="25.5" customHeight="1">
      <c r="B147" s="28" t="s">
        <v>138</v>
      </c>
    </row>
    <row r="148" spans="2:2" s="24" customFormat="1" ht="25.5" customHeight="1">
      <c r="B148" s="28" t="s">
        <v>139</v>
      </c>
    </row>
    <row r="149" spans="2:2" s="24" customFormat="1" ht="25.5" customHeight="1">
      <c r="B149" s="29" t="s">
        <v>274</v>
      </c>
    </row>
    <row r="150" spans="2:2" s="24" customFormat="1" ht="25.5" customHeight="1">
      <c r="B150" s="29" t="s">
        <v>140</v>
      </c>
    </row>
    <row r="151" spans="2:2" s="24" customFormat="1" ht="25.5" customHeight="1">
      <c r="B151" s="106" t="s">
        <v>246</v>
      </c>
    </row>
    <row r="152" spans="2:2" s="24" customFormat="1" ht="25.5" customHeight="1">
      <c r="B152" s="106" t="s">
        <v>247</v>
      </c>
    </row>
    <row r="153" spans="2:2" s="24" customFormat="1" ht="25.5" customHeight="1">
      <c r="B153" s="78" t="s">
        <v>248</v>
      </c>
    </row>
    <row r="154" spans="2:2" s="24" customFormat="1" ht="25.5" customHeight="1">
      <c r="B154" s="78" t="s">
        <v>156</v>
      </c>
    </row>
    <row r="155" spans="2:2" s="24" customFormat="1" ht="18.75" customHeight="1">
      <c r="B155" s="79" t="s">
        <v>157</v>
      </c>
    </row>
    <row r="156" spans="2:2" ht="18.75">
      <c r="B156" s="10" t="s">
        <v>62</v>
      </c>
    </row>
    <row r="157" spans="2:2" ht="18.75">
      <c r="B157" s="11" t="s">
        <v>63</v>
      </c>
    </row>
    <row r="158" spans="2:2" ht="18.75">
      <c r="B158" s="10" t="s">
        <v>64</v>
      </c>
    </row>
    <row r="159" spans="2:2" ht="18.75">
      <c r="B159" s="11" t="s">
        <v>65</v>
      </c>
    </row>
    <row r="160" spans="2:2" ht="18.75">
      <c r="B160" s="12" t="s">
        <v>66</v>
      </c>
    </row>
    <row r="161" spans="2:2" ht="18.75">
      <c r="B161" s="2"/>
    </row>
    <row r="162" spans="2:2" ht="18.75">
      <c r="B162" s="2"/>
    </row>
  </sheetData>
  <pageMargins left="0.33" right="0.17" top="0.45" bottom="0.36" header="0.44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5"/>
  <sheetViews>
    <sheetView tabSelected="1" topLeftCell="A100" zoomScaleNormal="100" workbookViewId="0">
      <selection activeCell="D132" sqref="D132"/>
    </sheetView>
  </sheetViews>
  <sheetFormatPr defaultColWidth="9" defaultRowHeight="15"/>
  <cols>
    <col min="1" max="1" width="5.85546875" style="35" customWidth="1"/>
    <col min="2" max="2" width="18.85546875" style="35" customWidth="1"/>
    <col min="3" max="3" width="21.85546875" style="35" customWidth="1"/>
    <col min="4" max="4" width="18.85546875" style="35" customWidth="1"/>
    <col min="5" max="5" width="16.28515625" style="35" customWidth="1"/>
    <col min="6" max="6" width="15.7109375" style="35" customWidth="1"/>
    <col min="7" max="32" width="14.140625" style="35" customWidth="1"/>
    <col min="33" max="33" width="14.28515625" style="35" customWidth="1"/>
    <col min="34" max="16384" width="9" style="35"/>
  </cols>
  <sheetData>
    <row r="1" spans="1:32" ht="25.5" customHeight="1">
      <c r="B1" s="202" t="s">
        <v>233</v>
      </c>
      <c r="C1" s="202"/>
      <c r="D1" s="227"/>
      <c r="E1" s="228"/>
      <c r="F1" s="118" t="s">
        <v>89</v>
      </c>
      <c r="G1" s="204"/>
      <c r="H1" s="206"/>
      <c r="I1" s="30" t="s">
        <v>95</v>
      </c>
      <c r="J1" s="207"/>
      <c r="K1" s="208"/>
    </row>
    <row r="2" spans="1:32" s="31" customFormat="1" ht="25.5" customHeight="1">
      <c r="A2" s="34"/>
      <c r="B2" s="202" t="s">
        <v>82</v>
      </c>
      <c r="C2" s="202"/>
      <c r="D2" s="203"/>
      <c r="E2" s="203"/>
      <c r="F2" s="118" t="s">
        <v>90</v>
      </c>
      <c r="G2" s="204"/>
      <c r="H2" s="205"/>
      <c r="I2" s="30" t="s">
        <v>95</v>
      </c>
      <c r="J2" s="207"/>
      <c r="K2" s="208"/>
      <c r="L2" s="98"/>
      <c r="M2" s="98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64"/>
      <c r="AF2" s="164"/>
    </row>
    <row r="3" spans="1:32" s="31" customFormat="1" ht="25.5" customHeight="1">
      <c r="A3" s="34"/>
      <c r="B3" s="202" t="s">
        <v>83</v>
      </c>
      <c r="C3" s="202"/>
      <c r="D3" s="203"/>
      <c r="E3" s="203"/>
      <c r="F3" s="118" t="s">
        <v>91</v>
      </c>
      <c r="G3" s="204"/>
      <c r="H3" s="205"/>
      <c r="I3" s="30" t="s">
        <v>95</v>
      </c>
      <c r="J3" s="207"/>
      <c r="K3" s="208"/>
      <c r="L3" s="98"/>
      <c r="M3" s="98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64"/>
      <c r="AF3" s="164"/>
    </row>
    <row r="4" spans="1:32" s="31" customFormat="1" ht="25.5" customHeight="1">
      <c r="A4" s="34"/>
      <c r="B4" s="202" t="s">
        <v>84</v>
      </c>
      <c r="C4" s="202"/>
      <c r="D4" s="203" t="s">
        <v>87</v>
      </c>
      <c r="E4" s="203"/>
      <c r="F4" s="118" t="s">
        <v>92</v>
      </c>
      <c r="G4" s="204"/>
      <c r="H4" s="205"/>
      <c r="I4" s="30" t="s">
        <v>95</v>
      </c>
      <c r="J4" s="207"/>
      <c r="K4" s="208"/>
      <c r="L4" s="98"/>
      <c r="M4" s="98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64"/>
      <c r="AF4" s="164"/>
    </row>
    <row r="5" spans="1:32" s="31" customFormat="1" ht="25.5" customHeight="1">
      <c r="A5" s="34"/>
      <c r="B5" s="202" t="s">
        <v>8</v>
      </c>
      <c r="C5" s="202"/>
      <c r="D5" s="203" t="s">
        <v>88</v>
      </c>
      <c r="E5" s="203"/>
      <c r="F5" s="118" t="s">
        <v>93</v>
      </c>
      <c r="G5" s="204"/>
      <c r="H5" s="205"/>
      <c r="I5" s="30" t="s">
        <v>95</v>
      </c>
      <c r="J5" s="207"/>
      <c r="K5" s="208"/>
      <c r="L5" s="98"/>
      <c r="M5" s="98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64"/>
      <c r="AF5" s="164"/>
    </row>
    <row r="6" spans="1:32" s="31" customFormat="1" ht="25.5" customHeight="1">
      <c r="A6" s="34"/>
      <c r="B6" s="202" t="s">
        <v>85</v>
      </c>
      <c r="C6" s="202"/>
      <c r="D6" s="203"/>
      <c r="E6" s="203"/>
      <c r="F6" s="118" t="s">
        <v>94</v>
      </c>
      <c r="G6" s="204"/>
      <c r="H6" s="205"/>
      <c r="I6" s="30" t="s">
        <v>95</v>
      </c>
      <c r="J6" s="229"/>
      <c r="K6" s="230"/>
      <c r="L6" s="98"/>
      <c r="M6" s="98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64"/>
      <c r="AF6" s="164"/>
    </row>
    <row r="7" spans="1:32" s="31" customFormat="1" ht="25.5" customHeight="1">
      <c r="A7" s="34"/>
      <c r="B7" s="202" t="s">
        <v>86</v>
      </c>
      <c r="C7" s="202"/>
      <c r="D7" s="203"/>
      <c r="E7" s="203"/>
      <c r="F7" s="118" t="s">
        <v>234</v>
      </c>
      <c r="G7" s="204"/>
      <c r="H7" s="206"/>
      <c r="I7" s="30" t="s">
        <v>95</v>
      </c>
      <c r="J7" s="229"/>
      <c r="K7" s="230"/>
      <c r="L7" s="98"/>
      <c r="M7" s="98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64"/>
      <c r="AF7" s="164"/>
    </row>
    <row r="8" spans="1:32" s="31" customFormat="1" ht="25.5" customHeight="1">
      <c r="A8" s="32"/>
      <c r="B8" s="32"/>
      <c r="C8" s="33"/>
      <c r="F8" s="34"/>
      <c r="G8" s="34"/>
      <c r="L8" s="34"/>
      <c r="M8" s="34"/>
    </row>
    <row r="9" spans="1:32" ht="33.75" customHeight="1">
      <c r="A9" s="177" t="s">
        <v>19</v>
      </c>
      <c r="B9" s="177"/>
      <c r="C9" s="177"/>
      <c r="D9" s="177"/>
      <c r="E9" s="177"/>
    </row>
    <row r="10" spans="1:32" s="31" customFormat="1" ht="27" customHeight="1">
      <c r="B10" s="36" t="s">
        <v>7</v>
      </c>
    </row>
    <row r="11" spans="1:32" s="31" customFormat="1" ht="27" customHeight="1">
      <c r="B11" s="37" t="s">
        <v>8</v>
      </c>
      <c r="C11" s="37" t="s">
        <v>9</v>
      </c>
      <c r="D11" s="37" t="s">
        <v>10</v>
      </c>
      <c r="E11" s="37" t="s">
        <v>113</v>
      </c>
      <c r="F11" s="37" t="s">
        <v>112</v>
      </c>
    </row>
    <row r="12" spans="1:32" s="31" customFormat="1" ht="27" customHeight="1">
      <c r="B12" s="38">
        <v>2560</v>
      </c>
      <c r="C12" s="39"/>
      <c r="D12" s="39"/>
      <c r="E12" s="40"/>
      <c r="F12" s="75">
        <f>C12-D12+E12</f>
        <v>0</v>
      </c>
    </row>
    <row r="13" spans="1:32" s="31" customFormat="1" ht="27" customHeight="1">
      <c r="B13" s="38">
        <v>2561</v>
      </c>
      <c r="C13" s="39"/>
      <c r="D13" s="39"/>
      <c r="E13" s="76">
        <f>+$F$12</f>
        <v>0</v>
      </c>
      <c r="F13" s="75">
        <f t="shared" ref="F13" si="0">C13-D13+E13</f>
        <v>0</v>
      </c>
      <c r="L13" s="142"/>
    </row>
    <row r="14" spans="1:32" s="31" customFormat="1" ht="27" customHeight="1">
      <c r="B14" s="38">
        <v>2562</v>
      </c>
      <c r="C14" s="39"/>
      <c r="D14" s="39"/>
      <c r="E14" s="76">
        <f>+$F$13</f>
        <v>0</v>
      </c>
      <c r="F14" s="75">
        <f>C14-D14+E14</f>
        <v>0</v>
      </c>
    </row>
    <row r="15" spans="1:32" ht="19.5" customHeight="1"/>
    <row r="16" spans="1:32" ht="19.5" customHeight="1">
      <c r="M16" s="141"/>
    </row>
    <row r="17" spans="1:32" ht="19.5" customHeight="1">
      <c r="B17" s="36" t="s">
        <v>217</v>
      </c>
      <c r="C17" s="31"/>
      <c r="D17" s="31"/>
      <c r="E17" s="31"/>
      <c r="F17" s="31"/>
      <c r="G17" s="31"/>
      <c r="H17" s="31"/>
    </row>
    <row r="18" spans="1:32" ht="19.5" customHeight="1">
      <c r="B18" s="169" t="s">
        <v>11</v>
      </c>
      <c r="C18" s="169" t="s">
        <v>12</v>
      </c>
      <c r="D18" s="169" t="s">
        <v>13</v>
      </c>
      <c r="E18" s="169" t="s">
        <v>14</v>
      </c>
      <c r="F18" s="42" t="s">
        <v>15</v>
      </c>
      <c r="G18" s="169" t="s">
        <v>16</v>
      </c>
      <c r="H18" s="169" t="s">
        <v>17</v>
      </c>
    </row>
    <row r="19" spans="1:32" ht="19.5" customHeight="1">
      <c r="B19" s="170"/>
      <c r="C19" s="170"/>
      <c r="D19" s="170"/>
      <c r="E19" s="170"/>
      <c r="F19" s="43" t="s">
        <v>18</v>
      </c>
      <c r="G19" s="170"/>
      <c r="H19" s="170"/>
    </row>
    <row r="20" spans="1:32" ht="27" customHeight="1">
      <c r="B20" s="44"/>
      <c r="C20" s="44"/>
      <c r="D20" s="44"/>
      <c r="E20" s="44"/>
      <c r="F20" s="44"/>
      <c r="G20" s="44"/>
      <c r="H20" s="77">
        <f>SUM(B20:G20)</f>
        <v>0</v>
      </c>
    </row>
    <row r="21" spans="1:32" ht="19.5" customHeight="1"/>
    <row r="22" spans="1:32" s="36" customFormat="1" ht="36" customHeight="1">
      <c r="A22" s="45" t="s">
        <v>45</v>
      </c>
      <c r="B22" s="46"/>
      <c r="C22" s="46"/>
    </row>
    <row r="23" spans="1:32" s="31" customFormat="1" ht="18" customHeight="1">
      <c r="B23" s="36"/>
      <c r="C23" s="36"/>
      <c r="F23" s="36"/>
    </row>
    <row r="24" spans="1:32" s="31" customFormat="1" ht="20.25" customHeight="1">
      <c r="A24" s="211" t="s">
        <v>21</v>
      </c>
      <c r="B24" s="211" t="s">
        <v>22</v>
      </c>
      <c r="C24" s="211"/>
      <c r="D24" s="211" t="s">
        <v>23</v>
      </c>
      <c r="E24" s="211" t="s">
        <v>24</v>
      </c>
      <c r="F24" s="211"/>
      <c r="G24" s="171" t="s">
        <v>20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3"/>
    </row>
    <row r="25" spans="1:32" s="31" customFormat="1" ht="24" customHeight="1">
      <c r="A25" s="211"/>
      <c r="B25" s="211"/>
      <c r="C25" s="211"/>
      <c r="D25" s="211"/>
      <c r="E25" s="211"/>
      <c r="F25" s="211"/>
      <c r="G25" s="174">
        <v>22920</v>
      </c>
      <c r="H25" s="175"/>
      <c r="I25" s="176">
        <v>22951</v>
      </c>
      <c r="J25" s="175"/>
      <c r="K25" s="176">
        <v>22981</v>
      </c>
      <c r="L25" s="175"/>
      <c r="M25" s="176">
        <v>23012</v>
      </c>
      <c r="N25" s="175"/>
      <c r="O25" s="176">
        <v>23043</v>
      </c>
      <c r="P25" s="175"/>
      <c r="Q25" s="176">
        <v>23071</v>
      </c>
      <c r="R25" s="175"/>
      <c r="S25" s="176">
        <v>23102</v>
      </c>
      <c r="T25" s="175"/>
      <c r="U25" s="176">
        <v>23132</v>
      </c>
      <c r="V25" s="175"/>
      <c r="W25" s="176">
        <v>23163</v>
      </c>
      <c r="X25" s="175"/>
      <c r="Y25" s="176">
        <v>23193</v>
      </c>
      <c r="Z25" s="175"/>
      <c r="AA25" s="176">
        <v>23224</v>
      </c>
      <c r="AB25" s="175"/>
      <c r="AC25" s="176">
        <v>23255</v>
      </c>
      <c r="AD25" s="175"/>
      <c r="AE25" s="165" t="s">
        <v>25</v>
      </c>
      <c r="AF25" s="166"/>
    </row>
    <row r="26" spans="1:32" s="31" customFormat="1" ht="19.5" customHeight="1">
      <c r="A26" s="211"/>
      <c r="B26" s="211"/>
      <c r="C26" s="211"/>
      <c r="D26" s="211"/>
      <c r="E26" s="47" t="s">
        <v>219</v>
      </c>
      <c r="F26" s="48" t="s">
        <v>27</v>
      </c>
      <c r="G26" s="47" t="s">
        <v>219</v>
      </c>
      <c r="H26" s="48" t="s">
        <v>27</v>
      </c>
      <c r="I26" s="47" t="s">
        <v>219</v>
      </c>
      <c r="J26" s="48" t="s">
        <v>27</v>
      </c>
      <c r="K26" s="47" t="s">
        <v>219</v>
      </c>
      <c r="L26" s="48" t="s">
        <v>27</v>
      </c>
      <c r="M26" s="47" t="s">
        <v>219</v>
      </c>
      <c r="N26" s="48" t="s">
        <v>27</v>
      </c>
      <c r="O26" s="47" t="s">
        <v>219</v>
      </c>
      <c r="P26" s="48" t="s">
        <v>27</v>
      </c>
      <c r="Q26" s="47" t="s">
        <v>219</v>
      </c>
      <c r="R26" s="48" t="s">
        <v>27</v>
      </c>
      <c r="S26" s="47" t="s">
        <v>219</v>
      </c>
      <c r="T26" s="48" t="s">
        <v>27</v>
      </c>
      <c r="U26" s="47" t="s">
        <v>219</v>
      </c>
      <c r="V26" s="48" t="s">
        <v>27</v>
      </c>
      <c r="W26" s="47" t="s">
        <v>219</v>
      </c>
      <c r="X26" s="48" t="s">
        <v>27</v>
      </c>
      <c r="Y26" s="47" t="s">
        <v>219</v>
      </c>
      <c r="Z26" s="48" t="s">
        <v>27</v>
      </c>
      <c r="AA26" s="47" t="s">
        <v>219</v>
      </c>
      <c r="AB26" s="48" t="s">
        <v>27</v>
      </c>
      <c r="AC26" s="47" t="s">
        <v>219</v>
      </c>
      <c r="AD26" s="48" t="s">
        <v>27</v>
      </c>
      <c r="AE26" s="47" t="s">
        <v>219</v>
      </c>
      <c r="AF26" s="48" t="s">
        <v>27</v>
      </c>
    </row>
    <row r="27" spans="1:32" s="36" customFormat="1" ht="17.25" customHeight="1">
      <c r="A27" s="49"/>
      <c r="B27" s="167" t="s">
        <v>96</v>
      </c>
      <c r="C27" s="168"/>
      <c r="D27" s="80">
        <f>SUM(D28:D32)</f>
        <v>0</v>
      </c>
      <c r="E27" s="80">
        <f t="shared" ref="E27:AD27" si="1">SUM(E28:E32)</f>
        <v>0</v>
      </c>
      <c r="F27" s="80">
        <f t="shared" si="1"/>
        <v>0</v>
      </c>
      <c r="G27" s="80">
        <f t="shared" si="1"/>
        <v>0</v>
      </c>
      <c r="H27" s="80">
        <f t="shared" si="1"/>
        <v>0</v>
      </c>
      <c r="I27" s="80">
        <f t="shared" si="1"/>
        <v>0</v>
      </c>
      <c r="J27" s="80">
        <f t="shared" si="1"/>
        <v>0</v>
      </c>
      <c r="K27" s="80">
        <f t="shared" si="1"/>
        <v>0</v>
      </c>
      <c r="L27" s="80">
        <f t="shared" si="1"/>
        <v>0</v>
      </c>
      <c r="M27" s="80">
        <f t="shared" si="1"/>
        <v>0</v>
      </c>
      <c r="N27" s="80">
        <f t="shared" si="1"/>
        <v>0</v>
      </c>
      <c r="O27" s="80">
        <f t="shared" si="1"/>
        <v>0</v>
      </c>
      <c r="P27" s="80">
        <f t="shared" si="1"/>
        <v>0</v>
      </c>
      <c r="Q27" s="80">
        <f t="shared" si="1"/>
        <v>0</v>
      </c>
      <c r="R27" s="80">
        <f t="shared" si="1"/>
        <v>0</v>
      </c>
      <c r="S27" s="80">
        <f t="shared" si="1"/>
        <v>0</v>
      </c>
      <c r="T27" s="80">
        <f t="shared" si="1"/>
        <v>0</v>
      </c>
      <c r="U27" s="80">
        <f t="shared" si="1"/>
        <v>0</v>
      </c>
      <c r="V27" s="80">
        <f t="shared" si="1"/>
        <v>0</v>
      </c>
      <c r="W27" s="80">
        <f t="shared" si="1"/>
        <v>0</v>
      </c>
      <c r="X27" s="80">
        <f t="shared" si="1"/>
        <v>0</v>
      </c>
      <c r="Y27" s="80">
        <f t="shared" si="1"/>
        <v>0</v>
      </c>
      <c r="Z27" s="80">
        <f t="shared" si="1"/>
        <v>0</v>
      </c>
      <c r="AA27" s="80">
        <f t="shared" si="1"/>
        <v>0</v>
      </c>
      <c r="AB27" s="80">
        <f t="shared" si="1"/>
        <v>0</v>
      </c>
      <c r="AC27" s="80">
        <f t="shared" si="1"/>
        <v>0</v>
      </c>
      <c r="AD27" s="80">
        <f t="shared" si="1"/>
        <v>0</v>
      </c>
      <c r="AE27" s="80">
        <f>+G27+I27+K27+M27+O27+Q27+S27+U27+W27+Y27+AA27+AC27</f>
        <v>0</v>
      </c>
      <c r="AF27" s="80">
        <f>+H27+J27+L27+N27+P27+R27+T27+V27+X27+Z27+AB27+AD27</f>
        <v>0</v>
      </c>
    </row>
    <row r="28" spans="1:32" s="31" customFormat="1" ht="17.25" customHeight="1">
      <c r="A28" s="50"/>
      <c r="B28" s="148" t="s">
        <v>28</v>
      </c>
      <c r="C28" s="149"/>
      <c r="D28" s="81"/>
      <c r="E28" s="82"/>
      <c r="F28" s="108"/>
      <c r="G28" s="81"/>
      <c r="H28" s="108"/>
      <c r="I28" s="81"/>
      <c r="J28" s="109"/>
      <c r="K28" s="55"/>
      <c r="L28" s="109"/>
      <c r="M28" s="55"/>
      <c r="N28" s="109"/>
      <c r="O28" s="55"/>
      <c r="P28" s="109"/>
      <c r="Q28" s="55"/>
      <c r="R28" s="109"/>
      <c r="S28" s="55"/>
      <c r="T28" s="109"/>
      <c r="U28" s="55"/>
      <c r="V28" s="109"/>
      <c r="W28" s="55"/>
      <c r="X28" s="109"/>
      <c r="Y28" s="55"/>
      <c r="Z28" s="109"/>
      <c r="AA28" s="55"/>
      <c r="AB28" s="109"/>
      <c r="AC28" s="55"/>
      <c r="AD28" s="109"/>
      <c r="AE28" s="80">
        <f t="shared" ref="AE28:AE91" si="2">+G28+I28+K28+M28+O28+Q28+S28+U28+W28+Y28+AA28+AC28</f>
        <v>0</v>
      </c>
      <c r="AF28" s="80">
        <f t="shared" ref="AF28:AF91" si="3">+H28+J28+L28+N28+P28+R28+T28+V28+X28+Z28+AB28+AD28</f>
        <v>0</v>
      </c>
    </row>
    <row r="29" spans="1:32" s="31" customFormat="1" ht="17.25" customHeight="1">
      <c r="A29" s="50"/>
      <c r="B29" s="148" t="s">
        <v>223</v>
      </c>
      <c r="C29" s="149"/>
      <c r="D29" s="81"/>
      <c r="E29" s="82"/>
      <c r="F29" s="108"/>
      <c r="G29" s="81"/>
      <c r="H29" s="108"/>
      <c r="I29" s="81"/>
      <c r="J29" s="109"/>
      <c r="K29" s="55"/>
      <c r="L29" s="109"/>
      <c r="M29" s="55"/>
      <c r="N29" s="109"/>
      <c r="O29" s="55"/>
      <c r="P29" s="109"/>
      <c r="Q29" s="55"/>
      <c r="R29" s="109"/>
      <c r="S29" s="55"/>
      <c r="T29" s="109"/>
      <c r="U29" s="55"/>
      <c r="V29" s="109"/>
      <c r="W29" s="55"/>
      <c r="X29" s="109"/>
      <c r="Y29" s="55"/>
      <c r="Z29" s="109"/>
      <c r="AA29" s="55"/>
      <c r="AB29" s="109"/>
      <c r="AC29" s="55"/>
      <c r="AD29" s="109"/>
      <c r="AE29" s="80">
        <f t="shared" si="2"/>
        <v>0</v>
      </c>
      <c r="AF29" s="80">
        <f t="shared" si="3"/>
        <v>0</v>
      </c>
    </row>
    <row r="30" spans="1:32" s="31" customFormat="1" ht="17.25" customHeight="1">
      <c r="A30" s="50"/>
      <c r="B30" s="148" t="s">
        <v>221</v>
      </c>
      <c r="C30" s="149"/>
      <c r="D30" s="81"/>
      <c r="E30" s="82"/>
      <c r="F30" s="108"/>
      <c r="G30" s="81"/>
      <c r="H30" s="108"/>
      <c r="I30" s="81"/>
      <c r="J30" s="109"/>
      <c r="K30" s="55"/>
      <c r="L30" s="109"/>
      <c r="M30" s="55"/>
      <c r="N30" s="109"/>
      <c r="O30" s="55"/>
      <c r="P30" s="109"/>
      <c r="Q30" s="55"/>
      <c r="R30" s="109"/>
      <c r="S30" s="55"/>
      <c r="T30" s="109"/>
      <c r="U30" s="55"/>
      <c r="V30" s="109"/>
      <c r="W30" s="55"/>
      <c r="X30" s="109"/>
      <c r="Y30" s="55"/>
      <c r="Z30" s="109"/>
      <c r="AA30" s="55"/>
      <c r="AB30" s="109"/>
      <c r="AC30" s="55"/>
      <c r="AD30" s="109"/>
      <c r="AE30" s="80">
        <f t="shared" si="2"/>
        <v>0</v>
      </c>
      <c r="AF30" s="80">
        <f t="shared" si="3"/>
        <v>0</v>
      </c>
    </row>
    <row r="31" spans="1:32" s="31" customFormat="1" ht="17.25" customHeight="1">
      <c r="A31" s="50"/>
      <c r="B31" s="148" t="s">
        <v>222</v>
      </c>
      <c r="C31" s="149"/>
      <c r="D31" s="81"/>
      <c r="E31" s="82"/>
      <c r="F31" s="108"/>
      <c r="G31" s="81"/>
      <c r="H31" s="108"/>
      <c r="I31" s="81"/>
      <c r="J31" s="109"/>
      <c r="K31" s="55"/>
      <c r="L31" s="109"/>
      <c r="M31" s="55"/>
      <c r="N31" s="109"/>
      <c r="O31" s="55"/>
      <c r="P31" s="109"/>
      <c r="Q31" s="55"/>
      <c r="R31" s="109"/>
      <c r="S31" s="55"/>
      <c r="T31" s="109"/>
      <c r="U31" s="55"/>
      <c r="V31" s="109"/>
      <c r="W31" s="55"/>
      <c r="X31" s="109"/>
      <c r="Y31" s="55"/>
      <c r="Z31" s="109"/>
      <c r="AA31" s="55"/>
      <c r="AB31" s="109"/>
      <c r="AC31" s="55"/>
      <c r="AD31" s="109"/>
      <c r="AE31" s="80">
        <f t="shared" si="2"/>
        <v>0</v>
      </c>
      <c r="AF31" s="80">
        <f t="shared" si="3"/>
        <v>0</v>
      </c>
    </row>
    <row r="32" spans="1:32" s="31" customFormat="1" ht="17.25" customHeight="1">
      <c r="A32" s="50"/>
      <c r="B32" s="148" t="s">
        <v>220</v>
      </c>
      <c r="C32" s="149"/>
      <c r="D32" s="81"/>
      <c r="E32" s="110"/>
      <c r="F32" s="81"/>
      <c r="G32" s="108"/>
      <c r="H32" s="81"/>
      <c r="I32" s="108"/>
      <c r="J32" s="55"/>
      <c r="K32" s="109"/>
      <c r="L32" s="55"/>
      <c r="M32" s="109"/>
      <c r="N32" s="55"/>
      <c r="O32" s="109"/>
      <c r="P32" s="55"/>
      <c r="Q32" s="109"/>
      <c r="R32" s="55"/>
      <c r="S32" s="109"/>
      <c r="T32" s="55"/>
      <c r="U32" s="109"/>
      <c r="V32" s="55"/>
      <c r="W32" s="109"/>
      <c r="X32" s="55"/>
      <c r="Y32" s="109"/>
      <c r="Z32" s="55"/>
      <c r="AA32" s="109"/>
      <c r="AB32" s="55"/>
      <c r="AC32" s="109"/>
      <c r="AD32" s="55"/>
      <c r="AE32" s="80">
        <f t="shared" si="2"/>
        <v>0</v>
      </c>
      <c r="AF32" s="80">
        <f t="shared" si="3"/>
        <v>0</v>
      </c>
    </row>
    <row r="33" spans="1:32" s="36" customFormat="1" ht="17.25" customHeight="1">
      <c r="A33" s="49"/>
      <c r="B33" s="167" t="s">
        <v>29</v>
      </c>
      <c r="C33" s="168"/>
      <c r="D33" s="80">
        <f>SUM(D34:D47)</f>
        <v>0</v>
      </c>
      <c r="E33" s="80">
        <f>SUM(E34:E47)</f>
        <v>0</v>
      </c>
      <c r="F33" s="80">
        <f t="shared" ref="F33:AD33" si="4">SUM(F34:F47)</f>
        <v>0</v>
      </c>
      <c r="G33" s="80">
        <f t="shared" si="4"/>
        <v>0</v>
      </c>
      <c r="H33" s="80">
        <f t="shared" si="4"/>
        <v>0</v>
      </c>
      <c r="I33" s="80">
        <f t="shared" si="4"/>
        <v>0</v>
      </c>
      <c r="J33" s="80">
        <f t="shared" si="4"/>
        <v>0</v>
      </c>
      <c r="K33" s="80">
        <f t="shared" si="4"/>
        <v>0</v>
      </c>
      <c r="L33" s="80">
        <f t="shared" si="4"/>
        <v>0</v>
      </c>
      <c r="M33" s="80">
        <f t="shared" si="4"/>
        <v>0</v>
      </c>
      <c r="N33" s="80">
        <f t="shared" si="4"/>
        <v>0</v>
      </c>
      <c r="O33" s="80">
        <f t="shared" si="4"/>
        <v>0</v>
      </c>
      <c r="P33" s="80">
        <f t="shared" si="4"/>
        <v>0</v>
      </c>
      <c r="Q33" s="80">
        <f t="shared" si="4"/>
        <v>0</v>
      </c>
      <c r="R33" s="80">
        <f t="shared" si="4"/>
        <v>0</v>
      </c>
      <c r="S33" s="80">
        <f t="shared" si="4"/>
        <v>0</v>
      </c>
      <c r="T33" s="80">
        <f t="shared" si="4"/>
        <v>0</v>
      </c>
      <c r="U33" s="80">
        <f t="shared" si="4"/>
        <v>0</v>
      </c>
      <c r="V33" s="80">
        <f t="shared" si="4"/>
        <v>0</v>
      </c>
      <c r="W33" s="80">
        <f t="shared" si="4"/>
        <v>0</v>
      </c>
      <c r="X33" s="80">
        <f t="shared" si="4"/>
        <v>0</v>
      </c>
      <c r="Y33" s="80">
        <f t="shared" si="4"/>
        <v>0</v>
      </c>
      <c r="Z33" s="80">
        <f t="shared" si="4"/>
        <v>0</v>
      </c>
      <c r="AA33" s="80">
        <f t="shared" si="4"/>
        <v>0</v>
      </c>
      <c r="AB33" s="80">
        <f t="shared" si="4"/>
        <v>0</v>
      </c>
      <c r="AC33" s="80">
        <f t="shared" si="4"/>
        <v>0</v>
      </c>
      <c r="AD33" s="80">
        <f t="shared" si="4"/>
        <v>0</v>
      </c>
      <c r="AE33" s="80">
        <f t="shared" si="2"/>
        <v>0</v>
      </c>
      <c r="AF33" s="80">
        <f t="shared" si="3"/>
        <v>0</v>
      </c>
    </row>
    <row r="34" spans="1:32" s="31" customFormat="1" ht="17.25" customHeight="1">
      <c r="A34" s="50"/>
      <c r="B34" s="209" t="s">
        <v>30</v>
      </c>
      <c r="C34" s="210"/>
      <c r="D34" s="53"/>
      <c r="E34" s="111"/>
      <c r="F34" s="54"/>
      <c r="G34" s="111"/>
      <c r="H34" s="54"/>
      <c r="I34" s="111"/>
      <c r="J34" s="55"/>
      <c r="K34" s="109"/>
      <c r="L34" s="55"/>
      <c r="M34" s="109"/>
      <c r="N34" s="55"/>
      <c r="O34" s="109"/>
      <c r="P34" s="55"/>
      <c r="Q34" s="109"/>
      <c r="R34" s="55"/>
      <c r="S34" s="109"/>
      <c r="T34" s="55"/>
      <c r="U34" s="109"/>
      <c r="V34" s="55"/>
      <c r="W34" s="109"/>
      <c r="X34" s="55"/>
      <c r="Y34" s="109"/>
      <c r="Z34" s="55"/>
      <c r="AA34" s="109"/>
      <c r="AB34" s="55"/>
      <c r="AC34" s="109"/>
      <c r="AD34" s="55"/>
      <c r="AE34" s="80">
        <f t="shared" si="2"/>
        <v>0</v>
      </c>
      <c r="AF34" s="80">
        <f t="shared" si="3"/>
        <v>0</v>
      </c>
    </row>
    <row r="35" spans="1:32" s="31" customFormat="1" ht="17.25" customHeight="1">
      <c r="A35" s="50"/>
      <c r="B35" s="209" t="s">
        <v>31</v>
      </c>
      <c r="C35" s="210"/>
      <c r="D35" s="143"/>
      <c r="E35" s="111"/>
      <c r="F35" s="111"/>
      <c r="G35" s="111"/>
      <c r="H35" s="111"/>
      <c r="I35" s="111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80">
        <f t="shared" si="2"/>
        <v>0</v>
      </c>
      <c r="AF35" s="80">
        <f t="shared" si="3"/>
        <v>0</v>
      </c>
    </row>
    <row r="36" spans="1:32" s="31" customFormat="1" ht="17.25" customHeight="1">
      <c r="A36" s="50"/>
      <c r="B36" s="209" t="s">
        <v>32</v>
      </c>
      <c r="C36" s="210"/>
      <c r="D36" s="53"/>
      <c r="E36" s="111"/>
      <c r="F36" s="54"/>
      <c r="G36" s="111"/>
      <c r="H36" s="54"/>
      <c r="I36" s="111"/>
      <c r="J36" s="55"/>
      <c r="K36" s="109"/>
      <c r="L36" s="55"/>
      <c r="M36" s="109"/>
      <c r="N36" s="55"/>
      <c r="O36" s="109"/>
      <c r="P36" s="55"/>
      <c r="Q36" s="109"/>
      <c r="R36" s="55"/>
      <c r="S36" s="109"/>
      <c r="T36" s="55"/>
      <c r="U36" s="109"/>
      <c r="V36" s="55"/>
      <c r="W36" s="109"/>
      <c r="X36" s="55"/>
      <c r="Y36" s="109"/>
      <c r="Z36" s="55"/>
      <c r="AA36" s="109"/>
      <c r="AB36" s="55"/>
      <c r="AC36" s="109"/>
      <c r="AD36" s="55"/>
      <c r="AE36" s="80">
        <f t="shared" si="2"/>
        <v>0</v>
      </c>
      <c r="AF36" s="80">
        <f t="shared" si="3"/>
        <v>0</v>
      </c>
    </row>
    <row r="37" spans="1:32" s="31" customFormat="1" ht="17.25" customHeight="1">
      <c r="A37" s="50"/>
      <c r="B37" s="209" t="s">
        <v>33</v>
      </c>
      <c r="C37" s="210"/>
      <c r="D37" s="53"/>
      <c r="E37" s="111"/>
      <c r="F37" s="54"/>
      <c r="G37" s="111"/>
      <c r="H37" s="54"/>
      <c r="I37" s="111"/>
      <c r="J37" s="55"/>
      <c r="K37" s="109"/>
      <c r="L37" s="55"/>
      <c r="M37" s="109"/>
      <c r="N37" s="55"/>
      <c r="O37" s="109"/>
      <c r="P37" s="55"/>
      <c r="Q37" s="109"/>
      <c r="R37" s="55"/>
      <c r="S37" s="109"/>
      <c r="T37" s="55"/>
      <c r="U37" s="109"/>
      <c r="V37" s="55"/>
      <c r="W37" s="109"/>
      <c r="X37" s="55"/>
      <c r="Y37" s="109"/>
      <c r="Z37" s="55"/>
      <c r="AA37" s="109"/>
      <c r="AB37" s="55"/>
      <c r="AC37" s="109"/>
      <c r="AD37" s="55"/>
      <c r="AE37" s="80">
        <f t="shared" si="2"/>
        <v>0</v>
      </c>
      <c r="AF37" s="80">
        <f t="shared" si="3"/>
        <v>0</v>
      </c>
    </row>
    <row r="38" spans="1:32" s="31" customFormat="1" ht="17.25" customHeight="1">
      <c r="A38" s="50" t="s">
        <v>34</v>
      </c>
      <c r="B38" s="209" t="s">
        <v>35</v>
      </c>
      <c r="C38" s="210"/>
      <c r="D38" s="53"/>
      <c r="E38" s="111"/>
      <c r="F38" s="54"/>
      <c r="G38" s="111"/>
      <c r="H38" s="54"/>
      <c r="I38" s="111"/>
      <c r="J38" s="55"/>
      <c r="K38" s="109"/>
      <c r="L38" s="55"/>
      <c r="M38" s="109"/>
      <c r="N38" s="55"/>
      <c r="O38" s="109"/>
      <c r="P38" s="55"/>
      <c r="Q38" s="109"/>
      <c r="R38" s="55"/>
      <c r="S38" s="109"/>
      <c r="T38" s="55"/>
      <c r="U38" s="109"/>
      <c r="V38" s="55"/>
      <c r="W38" s="109"/>
      <c r="X38" s="55"/>
      <c r="Y38" s="109"/>
      <c r="Z38" s="55"/>
      <c r="AA38" s="109"/>
      <c r="AB38" s="55"/>
      <c r="AC38" s="109"/>
      <c r="AD38" s="55"/>
      <c r="AE38" s="80">
        <f t="shared" si="2"/>
        <v>0</v>
      </c>
      <c r="AF38" s="80">
        <f t="shared" si="3"/>
        <v>0</v>
      </c>
    </row>
    <row r="39" spans="1:32" s="31" customFormat="1" ht="17.25" customHeight="1">
      <c r="A39" s="50"/>
      <c r="B39" s="148" t="s">
        <v>36</v>
      </c>
      <c r="C39" s="149"/>
      <c r="D39" s="112"/>
      <c r="E39" s="111"/>
      <c r="F39" s="111"/>
      <c r="G39" s="111"/>
      <c r="H39" s="111"/>
      <c r="I39" s="111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80">
        <f t="shared" si="2"/>
        <v>0</v>
      </c>
      <c r="AF39" s="80">
        <f t="shared" si="3"/>
        <v>0</v>
      </c>
    </row>
    <row r="40" spans="1:32" s="31" customFormat="1" ht="17.25" customHeight="1">
      <c r="A40" s="50"/>
      <c r="B40" s="148" t="s">
        <v>224</v>
      </c>
      <c r="C40" s="149"/>
      <c r="D40" s="53"/>
      <c r="E40" s="111"/>
      <c r="F40" s="54"/>
      <c r="G40" s="111"/>
      <c r="H40" s="54"/>
      <c r="I40" s="111"/>
      <c r="J40" s="55"/>
      <c r="K40" s="109"/>
      <c r="L40" s="55"/>
      <c r="M40" s="109"/>
      <c r="N40" s="55"/>
      <c r="O40" s="109"/>
      <c r="P40" s="55"/>
      <c r="Q40" s="109"/>
      <c r="R40" s="55"/>
      <c r="S40" s="109"/>
      <c r="T40" s="55"/>
      <c r="U40" s="109"/>
      <c r="V40" s="55"/>
      <c r="W40" s="109"/>
      <c r="X40" s="55"/>
      <c r="Y40" s="109"/>
      <c r="Z40" s="55"/>
      <c r="AA40" s="109"/>
      <c r="AB40" s="55"/>
      <c r="AC40" s="109"/>
      <c r="AD40" s="55"/>
      <c r="AE40" s="80">
        <f t="shared" si="2"/>
        <v>0</v>
      </c>
      <c r="AF40" s="80">
        <f t="shared" si="3"/>
        <v>0</v>
      </c>
    </row>
    <row r="41" spans="1:32" s="31" customFormat="1" ht="17.25" customHeight="1">
      <c r="A41" s="50"/>
      <c r="B41" s="212" t="s">
        <v>101</v>
      </c>
      <c r="C41" s="213"/>
      <c r="D41" s="59"/>
      <c r="E41" s="111"/>
      <c r="F41" s="54"/>
      <c r="G41" s="111"/>
      <c r="H41" s="54"/>
      <c r="I41" s="111"/>
      <c r="J41" s="55"/>
      <c r="K41" s="109"/>
      <c r="L41" s="55"/>
      <c r="M41" s="109"/>
      <c r="N41" s="55"/>
      <c r="O41" s="109"/>
      <c r="P41" s="55"/>
      <c r="Q41" s="109"/>
      <c r="R41" s="55"/>
      <c r="S41" s="109"/>
      <c r="T41" s="55"/>
      <c r="U41" s="109"/>
      <c r="V41" s="55"/>
      <c r="W41" s="109"/>
      <c r="X41" s="55"/>
      <c r="Y41" s="109"/>
      <c r="Z41" s="55"/>
      <c r="AA41" s="109"/>
      <c r="AB41" s="55"/>
      <c r="AC41" s="109"/>
      <c r="AD41" s="55"/>
      <c r="AE41" s="80">
        <f t="shared" si="2"/>
        <v>0</v>
      </c>
      <c r="AF41" s="80">
        <f t="shared" si="3"/>
        <v>0</v>
      </c>
    </row>
    <row r="42" spans="1:32" s="31" customFormat="1" ht="17.25" customHeight="1">
      <c r="A42" s="50"/>
      <c r="B42" s="212" t="s">
        <v>102</v>
      </c>
      <c r="C42" s="213"/>
      <c r="D42" s="59"/>
      <c r="E42" s="111"/>
      <c r="F42" s="54"/>
      <c r="G42" s="111"/>
      <c r="H42" s="54"/>
      <c r="I42" s="111"/>
      <c r="J42" s="55"/>
      <c r="K42" s="109"/>
      <c r="L42" s="55"/>
      <c r="M42" s="109"/>
      <c r="N42" s="55"/>
      <c r="O42" s="109"/>
      <c r="P42" s="55"/>
      <c r="Q42" s="109"/>
      <c r="R42" s="55"/>
      <c r="S42" s="109"/>
      <c r="T42" s="55"/>
      <c r="U42" s="109"/>
      <c r="V42" s="55"/>
      <c r="W42" s="109"/>
      <c r="X42" s="55"/>
      <c r="Y42" s="109"/>
      <c r="Z42" s="55"/>
      <c r="AA42" s="109"/>
      <c r="AB42" s="55"/>
      <c r="AC42" s="109"/>
      <c r="AD42" s="55"/>
      <c r="AE42" s="80">
        <f t="shared" si="2"/>
        <v>0</v>
      </c>
      <c r="AF42" s="80">
        <f t="shared" si="3"/>
        <v>0</v>
      </c>
    </row>
    <row r="43" spans="1:32" s="31" customFormat="1" ht="17.25" customHeight="1">
      <c r="A43" s="50"/>
      <c r="B43" s="212" t="s">
        <v>103</v>
      </c>
      <c r="C43" s="213"/>
      <c r="D43" s="59"/>
      <c r="E43" s="111"/>
      <c r="F43" s="54"/>
      <c r="G43" s="111"/>
      <c r="H43" s="54"/>
      <c r="I43" s="111"/>
      <c r="J43" s="55"/>
      <c r="K43" s="109"/>
      <c r="L43" s="55"/>
      <c r="M43" s="109"/>
      <c r="N43" s="55"/>
      <c r="O43" s="109"/>
      <c r="P43" s="55"/>
      <c r="Q43" s="109"/>
      <c r="R43" s="55"/>
      <c r="S43" s="109"/>
      <c r="T43" s="55"/>
      <c r="U43" s="109"/>
      <c r="V43" s="55"/>
      <c r="W43" s="109"/>
      <c r="X43" s="55"/>
      <c r="Y43" s="109"/>
      <c r="Z43" s="55"/>
      <c r="AA43" s="109"/>
      <c r="AB43" s="55"/>
      <c r="AC43" s="109"/>
      <c r="AD43" s="55"/>
      <c r="AE43" s="80">
        <f t="shared" si="2"/>
        <v>0</v>
      </c>
      <c r="AF43" s="80">
        <f t="shared" si="3"/>
        <v>0</v>
      </c>
    </row>
    <row r="44" spans="1:32" s="31" customFormat="1" ht="17.25" customHeight="1">
      <c r="A44" s="50"/>
      <c r="B44" s="212" t="s">
        <v>106</v>
      </c>
      <c r="C44" s="213"/>
      <c r="D44" s="59"/>
      <c r="E44" s="111"/>
      <c r="F44" s="54"/>
      <c r="G44" s="111"/>
      <c r="H44" s="54"/>
      <c r="I44" s="111"/>
      <c r="J44" s="55"/>
      <c r="K44" s="109"/>
      <c r="L44" s="55"/>
      <c r="M44" s="109"/>
      <c r="N44" s="55"/>
      <c r="O44" s="109"/>
      <c r="P44" s="55"/>
      <c r="Q44" s="109"/>
      <c r="R44" s="55"/>
      <c r="S44" s="109"/>
      <c r="T44" s="55"/>
      <c r="U44" s="109"/>
      <c r="V44" s="55"/>
      <c r="W44" s="109"/>
      <c r="X44" s="55"/>
      <c r="Y44" s="109"/>
      <c r="Z44" s="55"/>
      <c r="AA44" s="109"/>
      <c r="AB44" s="55"/>
      <c r="AC44" s="109"/>
      <c r="AD44" s="55"/>
      <c r="AE44" s="80">
        <f t="shared" si="2"/>
        <v>0</v>
      </c>
      <c r="AF44" s="80">
        <f t="shared" si="3"/>
        <v>0</v>
      </c>
    </row>
    <row r="45" spans="1:32" s="31" customFormat="1" ht="17.25" customHeight="1">
      <c r="A45" s="50"/>
      <c r="B45" s="212" t="s">
        <v>266</v>
      </c>
      <c r="C45" s="213"/>
      <c r="D45" s="59"/>
      <c r="E45" s="111"/>
      <c r="F45" s="54"/>
      <c r="G45" s="111"/>
      <c r="H45" s="54"/>
      <c r="I45" s="111"/>
      <c r="J45" s="55"/>
      <c r="K45" s="109"/>
      <c r="L45" s="55"/>
      <c r="M45" s="109"/>
      <c r="N45" s="55"/>
      <c r="O45" s="109"/>
      <c r="P45" s="55"/>
      <c r="Q45" s="109"/>
      <c r="R45" s="55"/>
      <c r="S45" s="109"/>
      <c r="T45" s="55"/>
      <c r="U45" s="109"/>
      <c r="V45" s="55"/>
      <c r="W45" s="109"/>
      <c r="X45" s="55"/>
      <c r="Y45" s="109"/>
      <c r="Z45" s="55"/>
      <c r="AA45" s="109"/>
      <c r="AB45" s="55"/>
      <c r="AC45" s="109"/>
      <c r="AD45" s="55"/>
      <c r="AE45" s="80">
        <f t="shared" si="2"/>
        <v>0</v>
      </c>
      <c r="AF45" s="80">
        <f t="shared" si="3"/>
        <v>0</v>
      </c>
    </row>
    <row r="46" spans="1:32" s="31" customFormat="1" ht="17.25" customHeight="1">
      <c r="A46" s="50"/>
      <c r="B46" s="212" t="s">
        <v>97</v>
      </c>
      <c r="C46" s="213"/>
      <c r="D46" s="59"/>
      <c r="E46" s="111"/>
      <c r="F46" s="54"/>
      <c r="G46" s="111"/>
      <c r="H46" s="54"/>
      <c r="I46" s="111"/>
      <c r="J46" s="55"/>
      <c r="K46" s="109"/>
      <c r="L46" s="55"/>
      <c r="M46" s="109"/>
      <c r="N46" s="55"/>
      <c r="O46" s="109"/>
      <c r="P46" s="55"/>
      <c r="Q46" s="109"/>
      <c r="R46" s="55"/>
      <c r="S46" s="109"/>
      <c r="T46" s="55"/>
      <c r="U46" s="109"/>
      <c r="V46" s="55"/>
      <c r="W46" s="109"/>
      <c r="X46" s="55"/>
      <c r="Y46" s="109"/>
      <c r="Z46" s="55"/>
      <c r="AA46" s="109"/>
      <c r="AB46" s="55"/>
      <c r="AC46" s="109"/>
      <c r="AD46" s="55"/>
      <c r="AE46" s="80">
        <f t="shared" si="2"/>
        <v>0</v>
      </c>
      <c r="AF46" s="80">
        <f t="shared" si="3"/>
        <v>0</v>
      </c>
    </row>
    <row r="47" spans="1:32" s="31" customFormat="1" ht="17.25" customHeight="1">
      <c r="A47" s="50"/>
      <c r="B47" s="212" t="s">
        <v>100</v>
      </c>
      <c r="C47" s="213"/>
      <c r="D47" s="59"/>
      <c r="E47" s="111"/>
      <c r="F47" s="54"/>
      <c r="G47" s="111"/>
      <c r="H47" s="54"/>
      <c r="I47" s="111"/>
      <c r="J47" s="55"/>
      <c r="K47" s="109"/>
      <c r="L47" s="55"/>
      <c r="M47" s="109"/>
      <c r="N47" s="55"/>
      <c r="O47" s="109"/>
      <c r="P47" s="55"/>
      <c r="Q47" s="109"/>
      <c r="R47" s="55"/>
      <c r="S47" s="109"/>
      <c r="T47" s="55"/>
      <c r="U47" s="109"/>
      <c r="V47" s="55"/>
      <c r="W47" s="109"/>
      <c r="X47" s="55"/>
      <c r="Y47" s="109"/>
      <c r="Z47" s="55"/>
      <c r="AA47" s="109"/>
      <c r="AB47" s="55"/>
      <c r="AC47" s="109"/>
      <c r="AD47" s="55"/>
      <c r="AE47" s="80">
        <f t="shared" si="2"/>
        <v>0</v>
      </c>
      <c r="AF47" s="80">
        <f t="shared" si="3"/>
        <v>0</v>
      </c>
    </row>
    <row r="48" spans="1:32" s="36" customFormat="1" ht="17.25" customHeight="1">
      <c r="A48" s="51"/>
      <c r="B48" s="162" t="s">
        <v>37</v>
      </c>
      <c r="C48" s="163"/>
      <c r="D48" s="83">
        <f>SUM(D49:D52)</f>
        <v>0</v>
      </c>
      <c r="E48" s="83">
        <f t="shared" ref="E48:AD48" si="5">SUM(E49:E52)</f>
        <v>0</v>
      </c>
      <c r="F48" s="83">
        <f t="shared" si="5"/>
        <v>0</v>
      </c>
      <c r="G48" s="83">
        <f t="shared" si="5"/>
        <v>0</v>
      </c>
      <c r="H48" s="83">
        <f t="shared" si="5"/>
        <v>0</v>
      </c>
      <c r="I48" s="83">
        <f t="shared" si="5"/>
        <v>0</v>
      </c>
      <c r="J48" s="83">
        <f t="shared" si="5"/>
        <v>0</v>
      </c>
      <c r="K48" s="83">
        <f t="shared" si="5"/>
        <v>0</v>
      </c>
      <c r="L48" s="83">
        <f t="shared" si="5"/>
        <v>0</v>
      </c>
      <c r="M48" s="83">
        <f t="shared" si="5"/>
        <v>0</v>
      </c>
      <c r="N48" s="83">
        <f t="shared" si="5"/>
        <v>0</v>
      </c>
      <c r="O48" s="83">
        <f t="shared" si="5"/>
        <v>0</v>
      </c>
      <c r="P48" s="83">
        <f t="shared" si="5"/>
        <v>0</v>
      </c>
      <c r="Q48" s="83">
        <f t="shared" si="5"/>
        <v>0</v>
      </c>
      <c r="R48" s="83">
        <f t="shared" si="5"/>
        <v>0</v>
      </c>
      <c r="S48" s="83">
        <f t="shared" si="5"/>
        <v>0</v>
      </c>
      <c r="T48" s="83">
        <f t="shared" si="5"/>
        <v>0</v>
      </c>
      <c r="U48" s="83">
        <f t="shared" si="5"/>
        <v>0</v>
      </c>
      <c r="V48" s="83">
        <f t="shared" si="5"/>
        <v>0</v>
      </c>
      <c r="W48" s="83">
        <f t="shared" si="5"/>
        <v>0</v>
      </c>
      <c r="X48" s="83">
        <f t="shared" si="5"/>
        <v>0</v>
      </c>
      <c r="Y48" s="83">
        <f t="shared" si="5"/>
        <v>0</v>
      </c>
      <c r="Z48" s="83">
        <f t="shared" si="5"/>
        <v>0</v>
      </c>
      <c r="AA48" s="83">
        <f t="shared" si="5"/>
        <v>0</v>
      </c>
      <c r="AB48" s="83">
        <f t="shared" si="5"/>
        <v>0</v>
      </c>
      <c r="AC48" s="83">
        <f t="shared" si="5"/>
        <v>0</v>
      </c>
      <c r="AD48" s="83">
        <f t="shared" si="5"/>
        <v>0</v>
      </c>
      <c r="AE48" s="80">
        <f t="shared" si="2"/>
        <v>0</v>
      </c>
      <c r="AF48" s="80">
        <f t="shared" si="3"/>
        <v>0</v>
      </c>
    </row>
    <row r="49" spans="1:32" s="56" customFormat="1" ht="17.25" customHeight="1">
      <c r="A49" s="52"/>
      <c r="B49" s="148" t="s">
        <v>98</v>
      </c>
      <c r="C49" s="149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80">
        <f t="shared" si="2"/>
        <v>0</v>
      </c>
      <c r="AF49" s="80">
        <f t="shared" si="3"/>
        <v>0</v>
      </c>
    </row>
    <row r="50" spans="1:32" s="56" customFormat="1" ht="17.25" customHeight="1">
      <c r="A50" s="52"/>
      <c r="B50" s="150" t="s">
        <v>104</v>
      </c>
      <c r="C50" s="151"/>
      <c r="D50" s="57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80">
        <f t="shared" si="2"/>
        <v>0</v>
      </c>
      <c r="AF50" s="80">
        <f t="shared" si="3"/>
        <v>0</v>
      </c>
    </row>
    <row r="51" spans="1:32" s="31" customFormat="1" ht="17.25" customHeight="1">
      <c r="A51" s="58"/>
      <c r="B51" s="150" t="s">
        <v>99</v>
      </c>
      <c r="C51" s="151"/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80">
        <f t="shared" si="2"/>
        <v>0</v>
      </c>
      <c r="AF51" s="80">
        <f t="shared" si="3"/>
        <v>0</v>
      </c>
    </row>
    <row r="52" spans="1:32" s="31" customFormat="1" ht="17.25" customHeight="1">
      <c r="A52" s="58"/>
      <c r="B52" s="150" t="s">
        <v>225</v>
      </c>
      <c r="C52" s="151"/>
      <c r="D52" s="5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80">
        <f t="shared" si="2"/>
        <v>0</v>
      </c>
      <c r="AF52" s="80">
        <f t="shared" si="3"/>
        <v>0</v>
      </c>
    </row>
    <row r="53" spans="1:32" s="36" customFormat="1" ht="17.25" customHeight="1">
      <c r="A53" s="51"/>
      <c r="B53" s="162" t="s">
        <v>38</v>
      </c>
      <c r="C53" s="163"/>
      <c r="D53" s="83">
        <f>SUM(D54:D58)</f>
        <v>0</v>
      </c>
      <c r="E53" s="83">
        <f t="shared" ref="E53:AD53" si="6">SUM(E54:E58)</f>
        <v>0</v>
      </c>
      <c r="F53" s="83">
        <f t="shared" si="6"/>
        <v>0</v>
      </c>
      <c r="G53" s="83">
        <f t="shared" si="6"/>
        <v>0</v>
      </c>
      <c r="H53" s="83">
        <f t="shared" si="6"/>
        <v>0</v>
      </c>
      <c r="I53" s="83">
        <f t="shared" si="6"/>
        <v>0</v>
      </c>
      <c r="J53" s="83">
        <f t="shared" si="6"/>
        <v>0</v>
      </c>
      <c r="K53" s="83">
        <f t="shared" si="6"/>
        <v>0</v>
      </c>
      <c r="L53" s="83">
        <f t="shared" si="6"/>
        <v>0</v>
      </c>
      <c r="M53" s="83">
        <f t="shared" si="6"/>
        <v>0</v>
      </c>
      <c r="N53" s="83">
        <f t="shared" si="6"/>
        <v>0</v>
      </c>
      <c r="O53" s="83">
        <f t="shared" si="6"/>
        <v>0</v>
      </c>
      <c r="P53" s="83">
        <f t="shared" si="6"/>
        <v>0</v>
      </c>
      <c r="Q53" s="83">
        <f t="shared" si="6"/>
        <v>0</v>
      </c>
      <c r="R53" s="83">
        <f t="shared" si="6"/>
        <v>0</v>
      </c>
      <c r="S53" s="83">
        <f t="shared" si="6"/>
        <v>0</v>
      </c>
      <c r="T53" s="83">
        <f t="shared" si="6"/>
        <v>0</v>
      </c>
      <c r="U53" s="83">
        <f t="shared" si="6"/>
        <v>0</v>
      </c>
      <c r="V53" s="83">
        <f t="shared" si="6"/>
        <v>0</v>
      </c>
      <c r="W53" s="83">
        <f t="shared" si="6"/>
        <v>0</v>
      </c>
      <c r="X53" s="83">
        <f t="shared" si="6"/>
        <v>0</v>
      </c>
      <c r="Y53" s="83">
        <f t="shared" si="6"/>
        <v>0</v>
      </c>
      <c r="Z53" s="83">
        <f t="shared" si="6"/>
        <v>0</v>
      </c>
      <c r="AA53" s="83">
        <f t="shared" si="6"/>
        <v>0</v>
      </c>
      <c r="AB53" s="83">
        <f t="shared" si="6"/>
        <v>0</v>
      </c>
      <c r="AC53" s="83">
        <f t="shared" si="6"/>
        <v>0</v>
      </c>
      <c r="AD53" s="83">
        <f t="shared" si="6"/>
        <v>0</v>
      </c>
      <c r="AE53" s="80">
        <f t="shared" si="2"/>
        <v>0</v>
      </c>
      <c r="AF53" s="80">
        <f t="shared" si="3"/>
        <v>0</v>
      </c>
    </row>
    <row r="54" spans="1:32" s="31" customFormat="1" ht="17.25" customHeight="1">
      <c r="A54" s="58"/>
      <c r="B54" s="150" t="s">
        <v>39</v>
      </c>
      <c r="C54" s="151"/>
      <c r="D54" s="57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80">
        <f t="shared" si="2"/>
        <v>0</v>
      </c>
      <c r="AF54" s="80">
        <f t="shared" si="3"/>
        <v>0</v>
      </c>
    </row>
    <row r="55" spans="1:32" s="31" customFormat="1" ht="17.25" customHeight="1">
      <c r="A55" s="58"/>
      <c r="B55" s="150" t="s">
        <v>105</v>
      </c>
      <c r="C55" s="151"/>
      <c r="D55" s="5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80">
        <f t="shared" si="2"/>
        <v>0</v>
      </c>
      <c r="AF55" s="80">
        <f t="shared" si="3"/>
        <v>0</v>
      </c>
    </row>
    <row r="56" spans="1:32" s="31" customFormat="1" ht="17.25" customHeight="1">
      <c r="A56" s="58"/>
      <c r="B56" s="150" t="s">
        <v>40</v>
      </c>
      <c r="C56" s="151"/>
      <c r="D56" s="57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80">
        <f t="shared" si="2"/>
        <v>0</v>
      </c>
      <c r="AF56" s="80">
        <f t="shared" si="3"/>
        <v>0</v>
      </c>
    </row>
    <row r="57" spans="1:32" s="31" customFormat="1" ht="17.25" customHeight="1">
      <c r="A57" s="58"/>
      <c r="B57" s="212" t="s">
        <v>107</v>
      </c>
      <c r="C57" s="213"/>
      <c r="D57" s="59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80">
        <f t="shared" si="2"/>
        <v>0</v>
      </c>
      <c r="AF57" s="80">
        <f t="shared" si="3"/>
        <v>0</v>
      </c>
    </row>
    <row r="58" spans="1:32" s="31" customFormat="1" ht="17.25" customHeight="1">
      <c r="A58" s="60"/>
      <c r="B58" s="212" t="s">
        <v>226</v>
      </c>
      <c r="C58" s="213"/>
      <c r="D58" s="59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80">
        <f t="shared" si="2"/>
        <v>0</v>
      </c>
      <c r="AF58" s="80">
        <f t="shared" si="3"/>
        <v>0</v>
      </c>
    </row>
    <row r="59" spans="1:32" s="31" customFormat="1" ht="21" customHeight="1">
      <c r="A59" s="61"/>
      <c r="B59" s="217" t="s">
        <v>154</v>
      </c>
      <c r="C59" s="218"/>
      <c r="D59" s="85">
        <f>+D53+D48+D33+D27</f>
        <v>0</v>
      </c>
      <c r="E59" s="85">
        <f>+E53+E48+E33+E27</f>
        <v>0</v>
      </c>
      <c r="F59" s="85">
        <f t="shared" ref="F59:AD59" si="7">+F53+F48+F33+F27</f>
        <v>0</v>
      </c>
      <c r="G59" s="85">
        <f t="shared" si="7"/>
        <v>0</v>
      </c>
      <c r="H59" s="85">
        <f t="shared" si="7"/>
        <v>0</v>
      </c>
      <c r="I59" s="85">
        <f t="shared" si="7"/>
        <v>0</v>
      </c>
      <c r="J59" s="85">
        <f t="shared" si="7"/>
        <v>0</v>
      </c>
      <c r="K59" s="85">
        <f t="shared" si="7"/>
        <v>0</v>
      </c>
      <c r="L59" s="85">
        <f t="shared" si="7"/>
        <v>0</v>
      </c>
      <c r="M59" s="85">
        <f t="shared" si="7"/>
        <v>0</v>
      </c>
      <c r="N59" s="85">
        <f t="shared" si="7"/>
        <v>0</v>
      </c>
      <c r="O59" s="85">
        <f t="shared" si="7"/>
        <v>0</v>
      </c>
      <c r="P59" s="85">
        <f t="shared" si="7"/>
        <v>0</v>
      </c>
      <c r="Q59" s="85">
        <f t="shared" si="7"/>
        <v>0</v>
      </c>
      <c r="R59" s="85">
        <f t="shared" si="7"/>
        <v>0</v>
      </c>
      <c r="S59" s="85">
        <f t="shared" si="7"/>
        <v>0</v>
      </c>
      <c r="T59" s="85">
        <f t="shared" si="7"/>
        <v>0</v>
      </c>
      <c r="U59" s="85">
        <f t="shared" si="7"/>
        <v>0</v>
      </c>
      <c r="V59" s="85">
        <f t="shared" si="7"/>
        <v>0</v>
      </c>
      <c r="W59" s="85">
        <f t="shared" si="7"/>
        <v>0</v>
      </c>
      <c r="X59" s="85">
        <f t="shared" si="7"/>
        <v>0</v>
      </c>
      <c r="Y59" s="85">
        <f t="shared" si="7"/>
        <v>0</v>
      </c>
      <c r="Z59" s="85">
        <f t="shared" si="7"/>
        <v>0</v>
      </c>
      <c r="AA59" s="85">
        <f t="shared" si="7"/>
        <v>0</v>
      </c>
      <c r="AB59" s="85">
        <f t="shared" si="7"/>
        <v>0</v>
      </c>
      <c r="AC59" s="85">
        <f t="shared" si="7"/>
        <v>0</v>
      </c>
      <c r="AD59" s="85">
        <f t="shared" si="7"/>
        <v>0</v>
      </c>
      <c r="AE59" s="86">
        <f t="shared" si="2"/>
        <v>0</v>
      </c>
      <c r="AF59" s="86">
        <f t="shared" si="3"/>
        <v>0</v>
      </c>
    </row>
    <row r="60" spans="1:32" s="31" customFormat="1" ht="21" customHeight="1">
      <c r="A60" s="61"/>
      <c r="B60" s="219" t="s">
        <v>267</v>
      </c>
      <c r="C60" s="220"/>
      <c r="D60" s="87">
        <f>+D59-D41-D42-D43-D44-D45</f>
        <v>0</v>
      </c>
      <c r="E60" s="87">
        <f t="shared" ref="E60:AD60" si="8">+E59-E41-E42-E43-E44-E45</f>
        <v>0</v>
      </c>
      <c r="F60" s="87">
        <f t="shared" si="8"/>
        <v>0</v>
      </c>
      <c r="G60" s="87">
        <f t="shared" si="8"/>
        <v>0</v>
      </c>
      <c r="H60" s="87">
        <f t="shared" si="8"/>
        <v>0</v>
      </c>
      <c r="I60" s="87">
        <f t="shared" si="8"/>
        <v>0</v>
      </c>
      <c r="J60" s="87">
        <f t="shared" si="8"/>
        <v>0</v>
      </c>
      <c r="K60" s="87">
        <f t="shared" si="8"/>
        <v>0</v>
      </c>
      <c r="L60" s="87">
        <f t="shared" si="8"/>
        <v>0</v>
      </c>
      <c r="M60" s="87">
        <f t="shared" si="8"/>
        <v>0</v>
      </c>
      <c r="N60" s="87">
        <f t="shared" si="8"/>
        <v>0</v>
      </c>
      <c r="O60" s="87">
        <f t="shared" si="8"/>
        <v>0</v>
      </c>
      <c r="P60" s="87">
        <f t="shared" si="8"/>
        <v>0</v>
      </c>
      <c r="Q60" s="87">
        <f t="shared" si="8"/>
        <v>0</v>
      </c>
      <c r="R60" s="87">
        <f t="shared" si="8"/>
        <v>0</v>
      </c>
      <c r="S60" s="87">
        <f t="shared" si="8"/>
        <v>0</v>
      </c>
      <c r="T60" s="87">
        <f t="shared" si="8"/>
        <v>0</v>
      </c>
      <c r="U60" s="87">
        <f t="shared" si="8"/>
        <v>0</v>
      </c>
      <c r="V60" s="87">
        <f t="shared" si="8"/>
        <v>0</v>
      </c>
      <c r="W60" s="87">
        <f t="shared" si="8"/>
        <v>0</v>
      </c>
      <c r="X60" s="87">
        <f t="shared" si="8"/>
        <v>0</v>
      </c>
      <c r="Y60" s="87">
        <f t="shared" si="8"/>
        <v>0</v>
      </c>
      <c r="Z60" s="87">
        <f t="shared" si="8"/>
        <v>0</v>
      </c>
      <c r="AA60" s="87">
        <f t="shared" si="8"/>
        <v>0</v>
      </c>
      <c r="AB60" s="87">
        <f t="shared" si="8"/>
        <v>0</v>
      </c>
      <c r="AC60" s="87">
        <f t="shared" si="8"/>
        <v>0</v>
      </c>
      <c r="AD60" s="87">
        <f t="shared" si="8"/>
        <v>0</v>
      </c>
      <c r="AE60" s="104">
        <f t="shared" si="2"/>
        <v>0</v>
      </c>
      <c r="AF60" s="104">
        <f t="shared" si="3"/>
        <v>0</v>
      </c>
    </row>
    <row r="61" spans="1:32" s="62" customFormat="1" ht="17.25" customHeight="1">
      <c r="A61" s="49"/>
      <c r="B61" s="167" t="s">
        <v>141</v>
      </c>
      <c r="C61" s="168"/>
      <c r="D61" s="88"/>
      <c r="E61" s="113"/>
      <c r="F61" s="88"/>
      <c r="G61" s="113"/>
      <c r="H61" s="88"/>
      <c r="I61" s="113"/>
      <c r="J61" s="88"/>
      <c r="K61" s="113"/>
      <c r="L61" s="88"/>
      <c r="M61" s="113"/>
      <c r="N61" s="88"/>
      <c r="O61" s="113"/>
      <c r="P61" s="88"/>
      <c r="Q61" s="113"/>
      <c r="R61" s="88"/>
      <c r="S61" s="113"/>
      <c r="T61" s="88"/>
      <c r="U61" s="113"/>
      <c r="V61" s="88"/>
      <c r="W61" s="113"/>
      <c r="X61" s="88"/>
      <c r="Y61" s="113"/>
      <c r="Z61" s="88"/>
      <c r="AA61" s="113"/>
      <c r="AB61" s="88"/>
      <c r="AC61" s="113"/>
      <c r="AD61" s="88"/>
      <c r="AE61" s="80">
        <f t="shared" si="2"/>
        <v>0</v>
      </c>
      <c r="AF61" s="80">
        <f t="shared" si="3"/>
        <v>0</v>
      </c>
    </row>
    <row r="62" spans="1:32" s="36" customFormat="1" ht="17.25" customHeight="1">
      <c r="A62" s="49"/>
      <c r="B62" s="167" t="s">
        <v>142</v>
      </c>
      <c r="C62" s="168"/>
      <c r="D62" s="80">
        <f>SUM(D63:D66)</f>
        <v>0</v>
      </c>
      <c r="E62" s="80">
        <f t="shared" ref="E62:AD62" si="9">SUM(E63:E66)</f>
        <v>0</v>
      </c>
      <c r="F62" s="80">
        <f t="shared" si="9"/>
        <v>0</v>
      </c>
      <c r="G62" s="80">
        <f t="shared" si="9"/>
        <v>0</v>
      </c>
      <c r="H62" s="80">
        <f t="shared" si="9"/>
        <v>0</v>
      </c>
      <c r="I62" s="80">
        <f t="shared" si="9"/>
        <v>0</v>
      </c>
      <c r="J62" s="80">
        <f t="shared" si="9"/>
        <v>0</v>
      </c>
      <c r="K62" s="80">
        <f t="shared" si="9"/>
        <v>0</v>
      </c>
      <c r="L62" s="80">
        <f t="shared" si="9"/>
        <v>0</v>
      </c>
      <c r="M62" s="80">
        <f t="shared" si="9"/>
        <v>0</v>
      </c>
      <c r="N62" s="80">
        <f>SUM(N63:N66)</f>
        <v>0</v>
      </c>
      <c r="O62" s="80">
        <f t="shared" si="9"/>
        <v>0</v>
      </c>
      <c r="P62" s="80">
        <f t="shared" si="9"/>
        <v>0</v>
      </c>
      <c r="Q62" s="80">
        <f t="shared" si="9"/>
        <v>0</v>
      </c>
      <c r="R62" s="80">
        <f t="shared" si="9"/>
        <v>0</v>
      </c>
      <c r="S62" s="80">
        <f t="shared" si="9"/>
        <v>0</v>
      </c>
      <c r="T62" s="80">
        <f t="shared" si="9"/>
        <v>0</v>
      </c>
      <c r="U62" s="80">
        <f t="shared" si="9"/>
        <v>0</v>
      </c>
      <c r="V62" s="80">
        <f t="shared" si="9"/>
        <v>0</v>
      </c>
      <c r="W62" s="80">
        <f t="shared" si="9"/>
        <v>0</v>
      </c>
      <c r="X62" s="80">
        <f t="shared" si="9"/>
        <v>0</v>
      </c>
      <c r="Y62" s="80">
        <f t="shared" si="9"/>
        <v>0</v>
      </c>
      <c r="Z62" s="80">
        <f t="shared" si="9"/>
        <v>0</v>
      </c>
      <c r="AA62" s="80">
        <f t="shared" si="9"/>
        <v>0</v>
      </c>
      <c r="AB62" s="80">
        <f t="shared" si="9"/>
        <v>0</v>
      </c>
      <c r="AC62" s="80">
        <f t="shared" si="9"/>
        <v>0</v>
      </c>
      <c r="AD62" s="80">
        <f t="shared" si="9"/>
        <v>0</v>
      </c>
      <c r="AE62" s="80">
        <f t="shared" si="2"/>
        <v>0</v>
      </c>
      <c r="AF62" s="80">
        <f t="shared" si="3"/>
        <v>0</v>
      </c>
    </row>
    <row r="63" spans="1:32" s="31" customFormat="1" ht="17.25" customHeight="1">
      <c r="A63" s="50"/>
      <c r="B63" s="212" t="s">
        <v>162</v>
      </c>
      <c r="C63" s="213"/>
      <c r="D63" s="59"/>
      <c r="E63" s="112"/>
      <c r="F63" s="53"/>
      <c r="G63" s="112"/>
      <c r="H63" s="53"/>
      <c r="I63" s="112"/>
      <c r="J63" s="53"/>
      <c r="K63" s="112"/>
      <c r="L63" s="53"/>
      <c r="M63" s="112"/>
      <c r="N63" s="53"/>
      <c r="O63" s="112"/>
      <c r="P63" s="53"/>
      <c r="Q63" s="112"/>
      <c r="R63" s="53"/>
      <c r="S63" s="112"/>
      <c r="T63" s="53"/>
      <c r="U63" s="112"/>
      <c r="V63" s="53"/>
      <c r="W63" s="112"/>
      <c r="X63" s="53"/>
      <c r="Y63" s="112"/>
      <c r="Z63" s="53"/>
      <c r="AA63" s="112"/>
      <c r="AB63" s="53"/>
      <c r="AC63" s="112"/>
      <c r="AD63" s="53"/>
      <c r="AE63" s="80">
        <f t="shared" si="2"/>
        <v>0</v>
      </c>
      <c r="AF63" s="80">
        <f t="shared" si="3"/>
        <v>0</v>
      </c>
    </row>
    <row r="64" spans="1:32" s="31" customFormat="1" ht="17.25" customHeight="1">
      <c r="A64" s="50"/>
      <c r="B64" s="212" t="s">
        <v>163</v>
      </c>
      <c r="C64" s="213"/>
      <c r="D64" s="59"/>
      <c r="E64" s="112"/>
      <c r="F64" s="53"/>
      <c r="G64" s="112"/>
      <c r="H64" s="53"/>
      <c r="I64" s="112"/>
      <c r="J64" s="53"/>
      <c r="K64" s="112"/>
      <c r="L64" s="53"/>
      <c r="M64" s="112"/>
      <c r="N64" s="53"/>
      <c r="O64" s="112"/>
      <c r="P64" s="53"/>
      <c r="Q64" s="112"/>
      <c r="R64" s="53"/>
      <c r="S64" s="112"/>
      <c r="T64" s="53"/>
      <c r="U64" s="112"/>
      <c r="V64" s="53"/>
      <c r="W64" s="112"/>
      <c r="X64" s="53"/>
      <c r="Y64" s="112"/>
      <c r="Z64" s="53"/>
      <c r="AA64" s="112"/>
      <c r="AB64" s="53"/>
      <c r="AC64" s="112"/>
      <c r="AD64" s="53"/>
      <c r="AE64" s="80">
        <f t="shared" si="2"/>
        <v>0</v>
      </c>
      <c r="AF64" s="80">
        <f t="shared" si="3"/>
        <v>0</v>
      </c>
    </row>
    <row r="65" spans="1:32" s="31" customFormat="1" ht="17.25" customHeight="1">
      <c r="A65" s="50"/>
      <c r="B65" s="212" t="s">
        <v>164</v>
      </c>
      <c r="C65" s="213"/>
      <c r="D65" s="59"/>
      <c r="E65" s="112"/>
      <c r="F65" s="53"/>
      <c r="G65" s="112"/>
      <c r="H65" s="53"/>
      <c r="I65" s="112"/>
      <c r="J65" s="53"/>
      <c r="K65" s="112"/>
      <c r="L65" s="53"/>
      <c r="M65" s="112"/>
      <c r="N65" s="53"/>
      <c r="O65" s="112"/>
      <c r="P65" s="53"/>
      <c r="Q65" s="112"/>
      <c r="R65" s="53"/>
      <c r="S65" s="112"/>
      <c r="T65" s="53"/>
      <c r="U65" s="112"/>
      <c r="V65" s="53"/>
      <c r="W65" s="112"/>
      <c r="X65" s="53"/>
      <c r="Y65" s="112"/>
      <c r="Z65" s="53"/>
      <c r="AA65" s="112"/>
      <c r="AB65" s="53"/>
      <c r="AC65" s="112"/>
      <c r="AD65" s="53"/>
      <c r="AE65" s="80">
        <f t="shared" si="2"/>
        <v>0</v>
      </c>
      <c r="AF65" s="80">
        <f t="shared" si="3"/>
        <v>0</v>
      </c>
    </row>
    <row r="66" spans="1:32" s="31" customFormat="1" ht="17.25" customHeight="1">
      <c r="A66" s="50"/>
      <c r="B66" s="212" t="s">
        <v>268</v>
      </c>
      <c r="C66" s="213"/>
      <c r="D66" s="59"/>
      <c r="E66" s="112"/>
      <c r="F66" s="53"/>
      <c r="G66" s="112"/>
      <c r="H66" s="53"/>
      <c r="I66" s="112"/>
      <c r="J66" s="53"/>
      <c r="K66" s="112"/>
      <c r="L66" s="53"/>
      <c r="M66" s="112"/>
      <c r="N66" s="53"/>
      <c r="O66" s="112"/>
      <c r="P66" s="53"/>
      <c r="Q66" s="112"/>
      <c r="R66" s="53"/>
      <c r="S66" s="112"/>
      <c r="T66" s="53"/>
      <c r="U66" s="112"/>
      <c r="V66" s="53"/>
      <c r="W66" s="112"/>
      <c r="X66" s="53"/>
      <c r="Y66" s="112"/>
      <c r="Z66" s="53"/>
      <c r="AA66" s="112"/>
      <c r="AB66" s="53"/>
      <c r="AC66" s="112"/>
      <c r="AD66" s="53"/>
      <c r="AE66" s="80">
        <f t="shared" si="2"/>
        <v>0</v>
      </c>
      <c r="AF66" s="80">
        <f t="shared" si="3"/>
        <v>0</v>
      </c>
    </row>
    <row r="67" spans="1:32" s="36" customFormat="1" ht="17.25" customHeight="1">
      <c r="A67" s="49"/>
      <c r="B67" s="215" t="s">
        <v>143</v>
      </c>
      <c r="C67" s="216"/>
      <c r="D67" s="90">
        <f>SUM(D68:D79)</f>
        <v>0</v>
      </c>
      <c r="E67" s="90">
        <f t="shared" ref="E67:AD67" si="10">SUM(E68:E79)</f>
        <v>0</v>
      </c>
      <c r="F67" s="90">
        <f t="shared" si="10"/>
        <v>0</v>
      </c>
      <c r="G67" s="90">
        <f t="shared" si="10"/>
        <v>0</v>
      </c>
      <c r="H67" s="90">
        <f t="shared" si="10"/>
        <v>0</v>
      </c>
      <c r="I67" s="90">
        <f t="shared" si="10"/>
        <v>0</v>
      </c>
      <c r="J67" s="90">
        <f t="shared" si="10"/>
        <v>0</v>
      </c>
      <c r="K67" s="90">
        <f t="shared" si="10"/>
        <v>0</v>
      </c>
      <c r="L67" s="90">
        <f t="shared" si="10"/>
        <v>0</v>
      </c>
      <c r="M67" s="90">
        <f t="shared" si="10"/>
        <v>0</v>
      </c>
      <c r="N67" s="90">
        <f t="shared" si="10"/>
        <v>0</v>
      </c>
      <c r="O67" s="90">
        <f t="shared" si="10"/>
        <v>0</v>
      </c>
      <c r="P67" s="90">
        <f t="shared" si="10"/>
        <v>0</v>
      </c>
      <c r="Q67" s="90">
        <f t="shared" si="10"/>
        <v>0</v>
      </c>
      <c r="R67" s="90">
        <f t="shared" si="10"/>
        <v>0</v>
      </c>
      <c r="S67" s="90">
        <f t="shared" si="10"/>
        <v>0</v>
      </c>
      <c r="T67" s="90">
        <f t="shared" si="10"/>
        <v>0</v>
      </c>
      <c r="U67" s="90">
        <f t="shared" si="10"/>
        <v>0</v>
      </c>
      <c r="V67" s="90">
        <f t="shared" si="10"/>
        <v>0</v>
      </c>
      <c r="W67" s="90">
        <f t="shared" si="10"/>
        <v>0</v>
      </c>
      <c r="X67" s="90">
        <f t="shared" si="10"/>
        <v>0</v>
      </c>
      <c r="Y67" s="90">
        <f t="shared" si="10"/>
        <v>0</v>
      </c>
      <c r="Z67" s="90">
        <f t="shared" si="10"/>
        <v>0</v>
      </c>
      <c r="AA67" s="90">
        <f t="shared" si="10"/>
        <v>0</v>
      </c>
      <c r="AB67" s="90">
        <f t="shared" si="10"/>
        <v>0</v>
      </c>
      <c r="AC67" s="90">
        <f t="shared" si="10"/>
        <v>0</v>
      </c>
      <c r="AD67" s="90">
        <f t="shared" si="10"/>
        <v>0</v>
      </c>
      <c r="AE67" s="80">
        <f t="shared" si="2"/>
        <v>0</v>
      </c>
      <c r="AF67" s="80">
        <f t="shared" si="3"/>
        <v>0</v>
      </c>
    </row>
    <row r="68" spans="1:32" s="62" customFormat="1" ht="17.25" customHeight="1">
      <c r="A68" s="49"/>
      <c r="B68" s="214" t="s">
        <v>165</v>
      </c>
      <c r="C68" s="214"/>
      <c r="D68" s="91"/>
      <c r="E68" s="88"/>
      <c r="F68" s="88"/>
      <c r="G68" s="88"/>
      <c r="H68" s="88"/>
      <c r="I68" s="88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0">
        <f t="shared" si="2"/>
        <v>0</v>
      </c>
      <c r="AF68" s="80">
        <f t="shared" si="3"/>
        <v>0</v>
      </c>
    </row>
    <row r="69" spans="1:32" s="62" customFormat="1" ht="17.25" customHeight="1">
      <c r="A69" s="49"/>
      <c r="B69" s="214" t="s">
        <v>166</v>
      </c>
      <c r="C69" s="214"/>
      <c r="D69" s="91"/>
      <c r="E69" s="88"/>
      <c r="F69" s="88"/>
      <c r="G69" s="88"/>
      <c r="H69" s="88"/>
      <c r="I69" s="88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0">
        <f t="shared" si="2"/>
        <v>0</v>
      </c>
      <c r="AF69" s="80">
        <f t="shared" si="3"/>
        <v>0</v>
      </c>
    </row>
    <row r="70" spans="1:32" s="62" customFormat="1" ht="17.25" customHeight="1">
      <c r="A70" s="49"/>
      <c r="B70" s="214" t="s">
        <v>167</v>
      </c>
      <c r="C70" s="214"/>
      <c r="D70" s="91"/>
      <c r="E70" s="88"/>
      <c r="F70" s="88"/>
      <c r="G70" s="88"/>
      <c r="H70" s="88"/>
      <c r="I70" s="88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0">
        <f t="shared" si="2"/>
        <v>0</v>
      </c>
      <c r="AF70" s="80">
        <f t="shared" si="3"/>
        <v>0</v>
      </c>
    </row>
    <row r="71" spans="1:32" s="62" customFormat="1" ht="17.25" customHeight="1">
      <c r="A71" s="49"/>
      <c r="B71" s="214" t="s">
        <v>168</v>
      </c>
      <c r="C71" s="214"/>
      <c r="D71" s="91"/>
      <c r="E71" s="88"/>
      <c r="F71" s="88"/>
      <c r="G71" s="88"/>
      <c r="H71" s="88"/>
      <c r="I71" s="88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0">
        <f t="shared" si="2"/>
        <v>0</v>
      </c>
      <c r="AF71" s="80">
        <f t="shared" si="3"/>
        <v>0</v>
      </c>
    </row>
    <row r="72" spans="1:32" s="62" customFormat="1" ht="17.25" customHeight="1">
      <c r="A72" s="49"/>
      <c r="B72" s="214" t="s">
        <v>169</v>
      </c>
      <c r="C72" s="214"/>
      <c r="D72" s="91"/>
      <c r="E72" s="88"/>
      <c r="F72" s="88"/>
      <c r="G72" s="88"/>
      <c r="H72" s="88"/>
      <c r="I72" s="88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0">
        <f t="shared" si="2"/>
        <v>0</v>
      </c>
      <c r="AF72" s="80">
        <f t="shared" si="3"/>
        <v>0</v>
      </c>
    </row>
    <row r="73" spans="1:32" s="62" customFormat="1" ht="17.25" customHeight="1">
      <c r="A73" s="49"/>
      <c r="B73" s="214" t="s">
        <v>170</v>
      </c>
      <c r="C73" s="214"/>
      <c r="D73" s="91"/>
      <c r="E73" s="88"/>
      <c r="F73" s="88"/>
      <c r="G73" s="88"/>
      <c r="H73" s="88"/>
      <c r="I73" s="88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0">
        <f t="shared" si="2"/>
        <v>0</v>
      </c>
      <c r="AF73" s="80">
        <f t="shared" si="3"/>
        <v>0</v>
      </c>
    </row>
    <row r="74" spans="1:32" s="62" customFormat="1" ht="17.25" customHeight="1">
      <c r="A74" s="49"/>
      <c r="B74" s="214" t="s">
        <v>171</v>
      </c>
      <c r="C74" s="214"/>
      <c r="D74" s="91"/>
      <c r="E74" s="88"/>
      <c r="F74" s="88"/>
      <c r="G74" s="88"/>
      <c r="H74" s="88"/>
      <c r="I74" s="88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0">
        <f t="shared" si="2"/>
        <v>0</v>
      </c>
      <c r="AF74" s="80">
        <f t="shared" si="3"/>
        <v>0</v>
      </c>
    </row>
    <row r="75" spans="1:32" s="62" customFormat="1" ht="17.25" customHeight="1">
      <c r="A75" s="49"/>
      <c r="B75" s="214" t="s">
        <v>172</v>
      </c>
      <c r="C75" s="214"/>
      <c r="D75" s="91"/>
      <c r="E75" s="88"/>
      <c r="F75" s="88"/>
      <c r="G75" s="88"/>
      <c r="H75" s="88"/>
      <c r="I75" s="88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0">
        <f t="shared" si="2"/>
        <v>0</v>
      </c>
      <c r="AF75" s="80">
        <f t="shared" si="3"/>
        <v>0</v>
      </c>
    </row>
    <row r="76" spans="1:32" s="62" customFormat="1" ht="17.25" customHeight="1">
      <c r="A76" s="49"/>
      <c r="B76" s="214" t="s">
        <v>173</v>
      </c>
      <c r="C76" s="214"/>
      <c r="D76" s="91"/>
      <c r="E76" s="88"/>
      <c r="F76" s="88"/>
      <c r="G76" s="88"/>
      <c r="H76" s="88"/>
      <c r="I76" s="88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0">
        <f t="shared" si="2"/>
        <v>0</v>
      </c>
      <c r="AF76" s="80">
        <f t="shared" si="3"/>
        <v>0</v>
      </c>
    </row>
    <row r="77" spans="1:32" s="62" customFormat="1" ht="17.25" customHeight="1">
      <c r="A77" s="49"/>
      <c r="B77" s="214" t="s">
        <v>174</v>
      </c>
      <c r="C77" s="214"/>
      <c r="D77" s="91"/>
      <c r="E77" s="88"/>
      <c r="F77" s="88"/>
      <c r="G77" s="88"/>
      <c r="H77" s="88"/>
      <c r="I77" s="88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0">
        <f t="shared" si="2"/>
        <v>0</v>
      </c>
      <c r="AF77" s="80">
        <f t="shared" si="3"/>
        <v>0</v>
      </c>
    </row>
    <row r="78" spans="1:32" s="62" customFormat="1" ht="17.25" customHeight="1">
      <c r="A78" s="49"/>
      <c r="B78" s="214" t="s">
        <v>175</v>
      </c>
      <c r="C78" s="214"/>
      <c r="D78" s="91"/>
      <c r="E78" s="88"/>
      <c r="F78" s="88"/>
      <c r="G78" s="88"/>
      <c r="H78" s="88"/>
      <c r="I78" s="88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0">
        <f t="shared" si="2"/>
        <v>0</v>
      </c>
      <c r="AF78" s="80">
        <f t="shared" si="3"/>
        <v>0</v>
      </c>
    </row>
    <row r="79" spans="1:32" s="62" customFormat="1" ht="17.25" customHeight="1">
      <c r="A79" s="49"/>
      <c r="B79" s="214" t="s">
        <v>176</v>
      </c>
      <c r="C79" s="214"/>
      <c r="D79" s="91"/>
      <c r="E79" s="88"/>
      <c r="F79" s="88"/>
      <c r="G79" s="88"/>
      <c r="H79" s="88"/>
      <c r="I79" s="88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0">
        <f t="shared" si="2"/>
        <v>0</v>
      </c>
      <c r="AF79" s="80">
        <f t="shared" si="3"/>
        <v>0</v>
      </c>
    </row>
    <row r="80" spans="1:32" s="36" customFormat="1" ht="17.25" customHeight="1">
      <c r="A80" s="49"/>
      <c r="B80" s="167" t="s">
        <v>144</v>
      </c>
      <c r="C80" s="168"/>
      <c r="D80" s="88"/>
      <c r="E80" s="88"/>
      <c r="F80" s="88"/>
      <c r="G80" s="88"/>
      <c r="H80" s="88"/>
      <c r="I80" s="88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0">
        <f t="shared" si="2"/>
        <v>0</v>
      </c>
      <c r="AF80" s="80">
        <f t="shared" si="3"/>
        <v>0</v>
      </c>
    </row>
    <row r="81" spans="1:32" s="36" customFormat="1" ht="17.25" customHeight="1">
      <c r="A81" s="49"/>
      <c r="B81" s="167" t="s">
        <v>145</v>
      </c>
      <c r="C81" s="168"/>
      <c r="D81" s="80">
        <f>SUM(D82:D84)</f>
        <v>0</v>
      </c>
      <c r="E81" s="80">
        <f t="shared" ref="E81:AD81" si="11">SUM(E82:E84)</f>
        <v>0</v>
      </c>
      <c r="F81" s="80">
        <f t="shared" si="11"/>
        <v>0</v>
      </c>
      <c r="G81" s="80">
        <f t="shared" si="11"/>
        <v>0</v>
      </c>
      <c r="H81" s="80">
        <f t="shared" si="11"/>
        <v>0</v>
      </c>
      <c r="I81" s="80">
        <f t="shared" si="11"/>
        <v>0</v>
      </c>
      <c r="J81" s="80">
        <f t="shared" si="11"/>
        <v>0</v>
      </c>
      <c r="K81" s="80">
        <f t="shared" si="11"/>
        <v>0</v>
      </c>
      <c r="L81" s="80">
        <f t="shared" si="11"/>
        <v>0</v>
      </c>
      <c r="M81" s="80">
        <f t="shared" si="11"/>
        <v>0</v>
      </c>
      <c r="N81" s="80">
        <f t="shared" si="11"/>
        <v>0</v>
      </c>
      <c r="O81" s="80">
        <f t="shared" si="11"/>
        <v>0</v>
      </c>
      <c r="P81" s="80">
        <f t="shared" si="11"/>
        <v>0</v>
      </c>
      <c r="Q81" s="80">
        <f t="shared" si="11"/>
        <v>0</v>
      </c>
      <c r="R81" s="80">
        <f t="shared" si="11"/>
        <v>0</v>
      </c>
      <c r="S81" s="80">
        <f t="shared" si="11"/>
        <v>0</v>
      </c>
      <c r="T81" s="80">
        <f t="shared" si="11"/>
        <v>0</v>
      </c>
      <c r="U81" s="80">
        <f t="shared" si="11"/>
        <v>0</v>
      </c>
      <c r="V81" s="80">
        <f t="shared" si="11"/>
        <v>0</v>
      </c>
      <c r="W81" s="80">
        <f t="shared" si="11"/>
        <v>0</v>
      </c>
      <c r="X81" s="80">
        <f t="shared" si="11"/>
        <v>0</v>
      </c>
      <c r="Y81" s="80">
        <f t="shared" si="11"/>
        <v>0</v>
      </c>
      <c r="Z81" s="80">
        <f t="shared" si="11"/>
        <v>0</v>
      </c>
      <c r="AA81" s="80">
        <f t="shared" si="11"/>
        <v>0</v>
      </c>
      <c r="AB81" s="80">
        <f t="shared" si="11"/>
        <v>0</v>
      </c>
      <c r="AC81" s="80">
        <f t="shared" si="11"/>
        <v>0</v>
      </c>
      <c r="AD81" s="80">
        <f t="shared" si="11"/>
        <v>0</v>
      </c>
      <c r="AE81" s="80">
        <f t="shared" si="2"/>
        <v>0</v>
      </c>
      <c r="AF81" s="80">
        <f t="shared" si="3"/>
        <v>0</v>
      </c>
    </row>
    <row r="82" spans="1:32" s="31" customFormat="1" ht="17.25" customHeight="1">
      <c r="A82" s="50"/>
      <c r="B82" s="148" t="s">
        <v>177</v>
      </c>
      <c r="C82" s="149"/>
      <c r="D82" s="53"/>
      <c r="E82" s="53"/>
      <c r="F82" s="53"/>
      <c r="G82" s="53"/>
      <c r="H82" s="53"/>
      <c r="I82" s="53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0">
        <f t="shared" si="2"/>
        <v>0</v>
      </c>
      <c r="AF82" s="80">
        <f t="shared" si="3"/>
        <v>0</v>
      </c>
    </row>
    <row r="83" spans="1:32" s="31" customFormat="1" ht="17.25" customHeight="1">
      <c r="A83" s="50"/>
      <c r="B83" s="148" t="s">
        <v>178</v>
      </c>
      <c r="C83" s="149"/>
      <c r="D83" s="53"/>
      <c r="E83" s="53"/>
      <c r="F83" s="53"/>
      <c r="G83" s="53"/>
      <c r="H83" s="53"/>
      <c r="I83" s="53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0">
        <f t="shared" si="2"/>
        <v>0</v>
      </c>
      <c r="AF83" s="80">
        <f t="shared" si="3"/>
        <v>0</v>
      </c>
    </row>
    <row r="84" spans="1:32" s="31" customFormat="1" ht="17.25" customHeight="1">
      <c r="A84" s="50"/>
      <c r="B84" s="148" t="s">
        <v>228</v>
      </c>
      <c r="C84" s="149"/>
      <c r="D84" s="53"/>
      <c r="E84" s="53"/>
      <c r="F84" s="53"/>
      <c r="G84" s="53"/>
      <c r="H84" s="53"/>
      <c r="I84" s="53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0">
        <f t="shared" si="2"/>
        <v>0</v>
      </c>
      <c r="AF84" s="80">
        <f t="shared" si="3"/>
        <v>0</v>
      </c>
    </row>
    <row r="85" spans="1:32" s="36" customFormat="1" ht="17.25" customHeight="1">
      <c r="A85" s="49"/>
      <c r="B85" s="167" t="s">
        <v>146</v>
      </c>
      <c r="C85" s="168"/>
      <c r="D85" s="80">
        <f>SUM(D86:D90)</f>
        <v>0</v>
      </c>
      <c r="E85" s="80">
        <f t="shared" ref="E85:AD85" si="12">SUM(E86:E90)</f>
        <v>0</v>
      </c>
      <c r="F85" s="80">
        <f t="shared" si="12"/>
        <v>0</v>
      </c>
      <c r="G85" s="80">
        <f t="shared" si="12"/>
        <v>0</v>
      </c>
      <c r="H85" s="80">
        <f t="shared" si="12"/>
        <v>0</v>
      </c>
      <c r="I85" s="80">
        <f t="shared" si="12"/>
        <v>0</v>
      </c>
      <c r="J85" s="80">
        <f t="shared" si="12"/>
        <v>0</v>
      </c>
      <c r="K85" s="80">
        <f t="shared" si="12"/>
        <v>0</v>
      </c>
      <c r="L85" s="80">
        <f t="shared" si="12"/>
        <v>0</v>
      </c>
      <c r="M85" s="80">
        <f t="shared" si="12"/>
        <v>0</v>
      </c>
      <c r="N85" s="80">
        <f t="shared" si="12"/>
        <v>0</v>
      </c>
      <c r="O85" s="80">
        <f t="shared" si="12"/>
        <v>0</v>
      </c>
      <c r="P85" s="80">
        <f t="shared" si="12"/>
        <v>0</v>
      </c>
      <c r="Q85" s="80">
        <f t="shared" si="12"/>
        <v>0</v>
      </c>
      <c r="R85" s="80">
        <f t="shared" si="12"/>
        <v>0</v>
      </c>
      <c r="S85" s="80">
        <f t="shared" si="12"/>
        <v>0</v>
      </c>
      <c r="T85" s="80">
        <f t="shared" si="12"/>
        <v>0</v>
      </c>
      <c r="U85" s="80">
        <f t="shared" si="12"/>
        <v>0</v>
      </c>
      <c r="V85" s="80">
        <f t="shared" si="12"/>
        <v>0</v>
      </c>
      <c r="W85" s="80">
        <f t="shared" si="12"/>
        <v>0</v>
      </c>
      <c r="X85" s="80">
        <f t="shared" si="12"/>
        <v>0</v>
      </c>
      <c r="Y85" s="80">
        <f t="shared" si="12"/>
        <v>0</v>
      </c>
      <c r="Z85" s="80">
        <f t="shared" si="12"/>
        <v>0</v>
      </c>
      <c r="AA85" s="80">
        <f t="shared" si="12"/>
        <v>0</v>
      </c>
      <c r="AB85" s="80">
        <f t="shared" si="12"/>
        <v>0</v>
      </c>
      <c r="AC85" s="80">
        <f t="shared" si="12"/>
        <v>0</v>
      </c>
      <c r="AD85" s="80">
        <f t="shared" si="12"/>
        <v>0</v>
      </c>
      <c r="AE85" s="80">
        <f t="shared" si="2"/>
        <v>0</v>
      </c>
      <c r="AF85" s="80">
        <f t="shared" si="3"/>
        <v>0</v>
      </c>
    </row>
    <row r="86" spans="1:32" s="31" customFormat="1" ht="17.25" customHeight="1">
      <c r="A86" s="50"/>
      <c r="B86" s="212" t="s">
        <v>179</v>
      </c>
      <c r="C86" s="213"/>
      <c r="D86" s="59"/>
      <c r="E86" s="59"/>
      <c r="F86" s="59"/>
      <c r="G86" s="53"/>
      <c r="H86" s="53"/>
      <c r="I86" s="53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0">
        <f t="shared" si="2"/>
        <v>0</v>
      </c>
      <c r="AF86" s="80">
        <f t="shared" si="3"/>
        <v>0</v>
      </c>
    </row>
    <row r="87" spans="1:32" s="31" customFormat="1" ht="17.25" customHeight="1">
      <c r="A87" s="50"/>
      <c r="B87" s="231" t="s">
        <v>180</v>
      </c>
      <c r="C87" s="232"/>
      <c r="D87" s="59"/>
      <c r="E87" s="59"/>
      <c r="F87" s="59"/>
      <c r="G87" s="53"/>
      <c r="H87" s="53"/>
      <c r="I87" s="53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0">
        <f t="shared" si="2"/>
        <v>0</v>
      </c>
      <c r="AF87" s="80">
        <f t="shared" si="3"/>
        <v>0</v>
      </c>
    </row>
    <row r="88" spans="1:32" s="31" customFormat="1" ht="17.25" customHeight="1">
      <c r="A88" s="50"/>
      <c r="B88" s="212" t="s">
        <v>181</v>
      </c>
      <c r="C88" s="213"/>
      <c r="D88" s="59"/>
      <c r="E88" s="59"/>
      <c r="F88" s="59"/>
      <c r="G88" s="53"/>
      <c r="H88" s="53"/>
      <c r="I88" s="53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0">
        <f t="shared" si="2"/>
        <v>0</v>
      </c>
      <c r="AF88" s="80">
        <f t="shared" si="3"/>
        <v>0</v>
      </c>
    </row>
    <row r="89" spans="1:32" s="31" customFormat="1" ht="17.25" customHeight="1">
      <c r="A89" s="50"/>
      <c r="B89" s="212" t="s">
        <v>182</v>
      </c>
      <c r="C89" s="213"/>
      <c r="D89" s="59"/>
      <c r="E89" s="59"/>
      <c r="F89" s="59"/>
      <c r="G89" s="53"/>
      <c r="H89" s="53"/>
      <c r="I89" s="53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0">
        <f t="shared" si="2"/>
        <v>0</v>
      </c>
      <c r="AF89" s="80">
        <f t="shared" si="3"/>
        <v>0</v>
      </c>
    </row>
    <row r="90" spans="1:32" s="31" customFormat="1" ht="17.25" customHeight="1">
      <c r="A90" s="50"/>
      <c r="B90" s="212" t="s">
        <v>183</v>
      </c>
      <c r="C90" s="213"/>
      <c r="D90" s="59"/>
      <c r="E90" s="59"/>
      <c r="F90" s="59"/>
      <c r="G90" s="53"/>
      <c r="H90" s="53"/>
      <c r="I90" s="53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0">
        <f t="shared" si="2"/>
        <v>0</v>
      </c>
      <c r="AF90" s="80">
        <f t="shared" si="3"/>
        <v>0</v>
      </c>
    </row>
    <row r="91" spans="1:32" s="36" customFormat="1" ht="17.25" customHeight="1">
      <c r="A91" s="49"/>
      <c r="B91" s="215" t="s">
        <v>147</v>
      </c>
      <c r="C91" s="216"/>
      <c r="D91" s="80">
        <f>SUM(D92:D101)</f>
        <v>0</v>
      </c>
      <c r="E91" s="80">
        <f>SUM(E92:E101)</f>
        <v>0</v>
      </c>
      <c r="F91" s="80">
        <f>SUM(F92:F101)</f>
        <v>0</v>
      </c>
      <c r="G91" s="80">
        <f>SUM(G92:G101)</f>
        <v>0</v>
      </c>
      <c r="H91" s="80">
        <f>SUM(H92:H101)</f>
        <v>0</v>
      </c>
      <c r="I91" s="80">
        <f t="shared" ref="I91:AD91" si="13">SUM(I92:I101)</f>
        <v>0</v>
      </c>
      <c r="J91" s="80">
        <f t="shared" si="13"/>
        <v>0</v>
      </c>
      <c r="K91" s="80">
        <f t="shared" si="13"/>
        <v>0</v>
      </c>
      <c r="L91" s="80">
        <f t="shared" si="13"/>
        <v>0</v>
      </c>
      <c r="M91" s="80">
        <f t="shared" si="13"/>
        <v>0</v>
      </c>
      <c r="N91" s="80">
        <f t="shared" si="13"/>
        <v>0</v>
      </c>
      <c r="O91" s="80">
        <f t="shared" si="13"/>
        <v>0</v>
      </c>
      <c r="P91" s="80">
        <f t="shared" si="13"/>
        <v>0</v>
      </c>
      <c r="Q91" s="80">
        <f t="shared" si="13"/>
        <v>0</v>
      </c>
      <c r="R91" s="80">
        <f t="shared" si="13"/>
        <v>0</v>
      </c>
      <c r="S91" s="80">
        <f t="shared" si="13"/>
        <v>0</v>
      </c>
      <c r="T91" s="80">
        <f t="shared" si="13"/>
        <v>0</v>
      </c>
      <c r="U91" s="80">
        <f t="shared" si="13"/>
        <v>0</v>
      </c>
      <c r="V91" s="80">
        <f t="shared" si="13"/>
        <v>0</v>
      </c>
      <c r="W91" s="80">
        <f t="shared" si="13"/>
        <v>0</v>
      </c>
      <c r="X91" s="80">
        <f t="shared" si="13"/>
        <v>0</v>
      </c>
      <c r="Y91" s="80">
        <f t="shared" si="13"/>
        <v>0</v>
      </c>
      <c r="Z91" s="80">
        <f t="shared" si="13"/>
        <v>0</v>
      </c>
      <c r="AA91" s="80">
        <f t="shared" si="13"/>
        <v>0</v>
      </c>
      <c r="AB91" s="80">
        <f t="shared" si="13"/>
        <v>0</v>
      </c>
      <c r="AC91" s="80">
        <f t="shared" si="13"/>
        <v>0</v>
      </c>
      <c r="AD91" s="80">
        <f t="shared" si="13"/>
        <v>0</v>
      </c>
      <c r="AE91" s="80">
        <f t="shared" si="2"/>
        <v>0</v>
      </c>
      <c r="AF91" s="80">
        <f t="shared" si="3"/>
        <v>0</v>
      </c>
    </row>
    <row r="92" spans="1:32" s="31" customFormat="1" ht="17.25" customHeight="1">
      <c r="A92" s="50"/>
      <c r="B92" s="212" t="s">
        <v>184</v>
      </c>
      <c r="C92" s="213"/>
      <c r="D92" s="59"/>
      <c r="E92" s="59"/>
      <c r="F92" s="59"/>
      <c r="G92" s="53"/>
      <c r="H92" s="53"/>
      <c r="I92" s="53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0">
        <f t="shared" ref="AE92:AE133" si="14">+G92+I92+K92+M92+O92+Q92+S92+U92+W92+Y92+AA92+AC92</f>
        <v>0</v>
      </c>
      <c r="AF92" s="80">
        <f t="shared" ref="AF92:AF133" si="15">+H92+J92+L92+N92+P92+R92+T92+V92+X92+Z92+AB92+AD92</f>
        <v>0</v>
      </c>
    </row>
    <row r="93" spans="1:32" s="31" customFormat="1" ht="17.25" customHeight="1">
      <c r="A93" s="50"/>
      <c r="B93" s="212" t="s">
        <v>185</v>
      </c>
      <c r="C93" s="213"/>
      <c r="D93" s="59"/>
      <c r="E93" s="59"/>
      <c r="F93" s="59"/>
      <c r="G93" s="53"/>
      <c r="H93" s="53"/>
      <c r="I93" s="53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0">
        <f t="shared" si="14"/>
        <v>0</v>
      </c>
      <c r="AF93" s="80">
        <f t="shared" si="15"/>
        <v>0</v>
      </c>
    </row>
    <row r="94" spans="1:32" s="31" customFormat="1" ht="17.25" customHeight="1">
      <c r="A94" s="50"/>
      <c r="B94" s="212" t="s">
        <v>187</v>
      </c>
      <c r="C94" s="213"/>
      <c r="D94" s="59"/>
      <c r="E94" s="59"/>
      <c r="F94" s="59"/>
      <c r="G94" s="53"/>
      <c r="H94" s="53"/>
      <c r="I94" s="53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0">
        <f t="shared" si="14"/>
        <v>0</v>
      </c>
      <c r="AF94" s="80">
        <f t="shared" si="15"/>
        <v>0</v>
      </c>
    </row>
    <row r="95" spans="1:32" s="31" customFormat="1" ht="17.25" customHeight="1">
      <c r="A95" s="50"/>
      <c r="B95" s="223" t="s">
        <v>186</v>
      </c>
      <c r="C95" s="224"/>
      <c r="D95" s="92"/>
      <c r="E95" s="92"/>
      <c r="F95" s="92"/>
      <c r="G95" s="53"/>
      <c r="H95" s="53"/>
      <c r="I95" s="53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0">
        <f t="shared" si="14"/>
        <v>0</v>
      </c>
      <c r="AF95" s="80">
        <f t="shared" si="15"/>
        <v>0</v>
      </c>
    </row>
    <row r="96" spans="1:32" s="31" customFormat="1" ht="17.25" customHeight="1">
      <c r="A96" s="50"/>
      <c r="B96" s="223" t="s">
        <v>188</v>
      </c>
      <c r="C96" s="224"/>
      <c r="D96" s="92"/>
      <c r="E96" s="92"/>
      <c r="F96" s="92"/>
      <c r="G96" s="53"/>
      <c r="H96" s="53"/>
      <c r="I96" s="53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0">
        <f t="shared" si="14"/>
        <v>0</v>
      </c>
      <c r="AF96" s="80">
        <f t="shared" si="15"/>
        <v>0</v>
      </c>
    </row>
    <row r="97" spans="1:32" s="31" customFormat="1" ht="17.25" customHeight="1">
      <c r="A97" s="50"/>
      <c r="B97" s="223" t="s">
        <v>240</v>
      </c>
      <c r="C97" s="224"/>
      <c r="D97" s="92"/>
      <c r="E97" s="92"/>
      <c r="F97" s="92"/>
      <c r="G97" s="53"/>
      <c r="H97" s="53"/>
      <c r="I97" s="53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0">
        <f t="shared" si="14"/>
        <v>0</v>
      </c>
      <c r="AF97" s="80">
        <f t="shared" si="15"/>
        <v>0</v>
      </c>
    </row>
    <row r="98" spans="1:32" s="31" customFormat="1" ht="17.25" customHeight="1">
      <c r="A98" s="50"/>
      <c r="B98" s="221" t="s">
        <v>230</v>
      </c>
      <c r="C98" s="222"/>
      <c r="D98" s="92"/>
      <c r="E98" s="92"/>
      <c r="F98" s="92"/>
      <c r="G98" s="53"/>
      <c r="H98" s="53"/>
      <c r="I98" s="53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0">
        <f t="shared" si="14"/>
        <v>0</v>
      </c>
      <c r="AF98" s="80">
        <f t="shared" si="15"/>
        <v>0</v>
      </c>
    </row>
    <row r="99" spans="1:32" s="31" customFormat="1" ht="17.25" customHeight="1">
      <c r="A99" s="50"/>
      <c r="B99" s="221" t="s">
        <v>231</v>
      </c>
      <c r="C99" s="222"/>
      <c r="D99" s="92"/>
      <c r="E99" s="92"/>
      <c r="F99" s="92"/>
      <c r="G99" s="53"/>
      <c r="H99" s="53"/>
      <c r="I99" s="53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0">
        <f t="shared" si="14"/>
        <v>0</v>
      </c>
      <c r="AF99" s="80">
        <f t="shared" si="15"/>
        <v>0</v>
      </c>
    </row>
    <row r="100" spans="1:32" s="31" customFormat="1" ht="17.25" customHeight="1">
      <c r="A100" s="50"/>
      <c r="B100" s="221" t="s">
        <v>232</v>
      </c>
      <c r="C100" s="222"/>
      <c r="D100" s="92"/>
      <c r="E100" s="92"/>
      <c r="F100" s="92"/>
      <c r="G100" s="53"/>
      <c r="H100" s="53"/>
      <c r="I100" s="53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0">
        <f t="shared" si="14"/>
        <v>0</v>
      </c>
      <c r="AF100" s="80">
        <f t="shared" si="15"/>
        <v>0</v>
      </c>
    </row>
    <row r="101" spans="1:32" s="31" customFormat="1" ht="17.25" customHeight="1">
      <c r="A101" s="50"/>
      <c r="B101" s="221" t="s">
        <v>239</v>
      </c>
      <c r="C101" s="222"/>
      <c r="D101" s="92"/>
      <c r="E101" s="92"/>
      <c r="F101" s="92"/>
      <c r="G101" s="53"/>
      <c r="H101" s="53"/>
      <c r="I101" s="53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0">
        <f t="shared" si="14"/>
        <v>0</v>
      </c>
      <c r="AF101" s="80">
        <f t="shared" si="15"/>
        <v>0</v>
      </c>
    </row>
    <row r="102" spans="1:32" s="31" customFormat="1" ht="17.25" customHeight="1">
      <c r="A102" s="50"/>
      <c r="B102" s="190" t="s">
        <v>148</v>
      </c>
      <c r="C102" s="191"/>
      <c r="D102" s="93">
        <f>SUM(D103:D111)</f>
        <v>0</v>
      </c>
      <c r="E102" s="93">
        <f>SUM(E103:E111)</f>
        <v>0</v>
      </c>
      <c r="F102" s="93">
        <f t="shared" ref="F102:AD102" si="16">SUM(F103:F111)</f>
        <v>0</v>
      </c>
      <c r="G102" s="93">
        <f t="shared" si="16"/>
        <v>0</v>
      </c>
      <c r="H102" s="93">
        <f t="shared" si="16"/>
        <v>0</v>
      </c>
      <c r="I102" s="93">
        <f t="shared" si="16"/>
        <v>0</v>
      </c>
      <c r="J102" s="93">
        <f t="shared" si="16"/>
        <v>0</v>
      </c>
      <c r="K102" s="93">
        <f t="shared" si="16"/>
        <v>0</v>
      </c>
      <c r="L102" s="93">
        <f t="shared" si="16"/>
        <v>0</v>
      </c>
      <c r="M102" s="93">
        <f t="shared" si="16"/>
        <v>0</v>
      </c>
      <c r="N102" s="93">
        <f t="shared" si="16"/>
        <v>0</v>
      </c>
      <c r="O102" s="93">
        <f t="shared" si="16"/>
        <v>0</v>
      </c>
      <c r="P102" s="93">
        <f t="shared" si="16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93">
        <f t="shared" si="16"/>
        <v>0</v>
      </c>
      <c r="AB102" s="93">
        <f t="shared" si="16"/>
        <v>0</v>
      </c>
      <c r="AC102" s="93">
        <f t="shared" si="16"/>
        <v>0</v>
      </c>
      <c r="AD102" s="93">
        <f t="shared" si="16"/>
        <v>0</v>
      </c>
      <c r="AE102" s="80">
        <f t="shared" si="14"/>
        <v>0</v>
      </c>
      <c r="AF102" s="80">
        <f t="shared" si="15"/>
        <v>0</v>
      </c>
    </row>
    <row r="103" spans="1:32" s="31" customFormat="1" ht="17.25" customHeight="1">
      <c r="A103" s="50"/>
      <c r="B103" s="214" t="s">
        <v>189</v>
      </c>
      <c r="C103" s="214"/>
      <c r="D103" s="92"/>
      <c r="E103" s="92"/>
      <c r="F103" s="92"/>
      <c r="G103" s="53"/>
      <c r="H103" s="53"/>
      <c r="I103" s="53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0">
        <f t="shared" si="14"/>
        <v>0</v>
      </c>
      <c r="AF103" s="80">
        <f t="shared" si="15"/>
        <v>0</v>
      </c>
    </row>
    <row r="104" spans="1:32" s="31" customFormat="1" ht="17.25" customHeight="1">
      <c r="A104" s="50"/>
      <c r="B104" s="214" t="s">
        <v>190</v>
      </c>
      <c r="C104" s="214"/>
      <c r="D104" s="92"/>
      <c r="E104" s="92"/>
      <c r="F104" s="92"/>
      <c r="G104" s="53"/>
      <c r="H104" s="53"/>
      <c r="I104" s="53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0">
        <f t="shared" si="14"/>
        <v>0</v>
      </c>
      <c r="AF104" s="80">
        <f t="shared" si="15"/>
        <v>0</v>
      </c>
    </row>
    <row r="105" spans="1:32" s="31" customFormat="1" ht="17.25" customHeight="1">
      <c r="A105" s="50"/>
      <c r="B105" s="214" t="s">
        <v>191</v>
      </c>
      <c r="C105" s="214"/>
      <c r="D105" s="92"/>
      <c r="E105" s="92"/>
      <c r="F105" s="92"/>
      <c r="G105" s="53"/>
      <c r="H105" s="53"/>
      <c r="I105" s="53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0">
        <f t="shared" si="14"/>
        <v>0</v>
      </c>
      <c r="AF105" s="80">
        <f t="shared" si="15"/>
        <v>0</v>
      </c>
    </row>
    <row r="106" spans="1:32" s="31" customFormat="1" ht="17.25" customHeight="1">
      <c r="A106" s="50"/>
      <c r="B106" s="214" t="s">
        <v>192</v>
      </c>
      <c r="C106" s="214"/>
      <c r="D106" s="92"/>
      <c r="E106" s="92"/>
      <c r="F106" s="92"/>
      <c r="G106" s="53"/>
      <c r="H106" s="53"/>
      <c r="I106" s="53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0">
        <f t="shared" si="14"/>
        <v>0</v>
      </c>
      <c r="AF106" s="80">
        <f t="shared" si="15"/>
        <v>0</v>
      </c>
    </row>
    <row r="107" spans="1:32" s="31" customFormat="1" ht="17.25" customHeight="1">
      <c r="A107" s="50"/>
      <c r="B107" s="214" t="s">
        <v>193</v>
      </c>
      <c r="C107" s="214"/>
      <c r="D107" s="92"/>
      <c r="E107" s="92"/>
      <c r="F107" s="92"/>
      <c r="G107" s="53"/>
      <c r="H107" s="53"/>
      <c r="I107" s="53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0">
        <f t="shared" si="14"/>
        <v>0</v>
      </c>
      <c r="AF107" s="80">
        <f t="shared" si="15"/>
        <v>0</v>
      </c>
    </row>
    <row r="108" spans="1:32" s="31" customFormat="1" ht="17.25" customHeight="1">
      <c r="A108" s="50"/>
      <c r="B108" s="214" t="s">
        <v>194</v>
      </c>
      <c r="C108" s="214"/>
      <c r="D108" s="92"/>
      <c r="E108" s="92"/>
      <c r="F108" s="92"/>
      <c r="G108" s="53"/>
      <c r="H108" s="53"/>
      <c r="I108" s="53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0">
        <f t="shared" si="14"/>
        <v>0</v>
      </c>
      <c r="AF108" s="80">
        <f t="shared" si="15"/>
        <v>0</v>
      </c>
    </row>
    <row r="109" spans="1:32" s="31" customFormat="1" ht="17.25" customHeight="1">
      <c r="A109" s="50"/>
      <c r="B109" s="214" t="s">
        <v>195</v>
      </c>
      <c r="C109" s="214"/>
      <c r="D109" s="92"/>
      <c r="E109" s="92"/>
      <c r="F109" s="92"/>
      <c r="G109" s="53"/>
      <c r="H109" s="53"/>
      <c r="I109" s="53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0">
        <f t="shared" si="14"/>
        <v>0</v>
      </c>
      <c r="AF109" s="80">
        <f t="shared" si="15"/>
        <v>0</v>
      </c>
    </row>
    <row r="110" spans="1:32" s="31" customFormat="1" ht="17.25" customHeight="1">
      <c r="A110" s="50"/>
      <c r="B110" s="214" t="s">
        <v>196</v>
      </c>
      <c r="C110" s="214"/>
      <c r="D110" s="92"/>
      <c r="E110" s="92"/>
      <c r="F110" s="92"/>
      <c r="G110" s="53"/>
      <c r="H110" s="53"/>
      <c r="I110" s="53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0">
        <f t="shared" si="14"/>
        <v>0</v>
      </c>
      <c r="AF110" s="80">
        <f t="shared" si="15"/>
        <v>0</v>
      </c>
    </row>
    <row r="111" spans="1:32" s="31" customFormat="1" ht="17.25" customHeight="1">
      <c r="A111" s="50"/>
      <c r="B111" s="214" t="s">
        <v>197</v>
      </c>
      <c r="C111" s="214"/>
      <c r="D111" s="92"/>
      <c r="E111" s="92"/>
      <c r="F111" s="92"/>
      <c r="G111" s="53"/>
      <c r="H111" s="53"/>
      <c r="I111" s="53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0">
        <f t="shared" si="14"/>
        <v>0</v>
      </c>
      <c r="AF111" s="80">
        <f t="shared" si="15"/>
        <v>0</v>
      </c>
    </row>
    <row r="112" spans="1:32" s="31" customFormat="1" ht="17.25" customHeight="1">
      <c r="A112" s="50"/>
      <c r="B112" s="225" t="s">
        <v>149</v>
      </c>
      <c r="C112" s="226"/>
      <c r="D112" s="100"/>
      <c r="E112" s="53"/>
      <c r="F112" s="112"/>
      <c r="G112" s="53"/>
      <c r="H112" s="112"/>
      <c r="I112" s="53"/>
      <c r="J112" s="112"/>
      <c r="K112" s="53"/>
      <c r="L112" s="112"/>
      <c r="M112" s="53"/>
      <c r="N112" s="112"/>
      <c r="O112" s="53"/>
      <c r="P112" s="112"/>
      <c r="Q112" s="53"/>
      <c r="R112" s="112"/>
      <c r="S112" s="53"/>
      <c r="T112" s="112"/>
      <c r="U112" s="53"/>
      <c r="V112" s="112"/>
      <c r="W112" s="53"/>
      <c r="X112" s="112"/>
      <c r="Y112" s="53"/>
      <c r="Z112" s="112"/>
      <c r="AA112" s="53"/>
      <c r="AB112" s="112"/>
      <c r="AC112" s="53"/>
      <c r="AD112" s="112"/>
      <c r="AE112" s="80">
        <f t="shared" si="14"/>
        <v>0</v>
      </c>
      <c r="AF112" s="80">
        <f t="shared" si="15"/>
        <v>0</v>
      </c>
    </row>
    <row r="113" spans="1:32" s="36" customFormat="1" ht="17.25" customHeight="1">
      <c r="A113" s="49"/>
      <c r="B113" s="190" t="s">
        <v>150</v>
      </c>
      <c r="C113" s="191"/>
      <c r="D113" s="80">
        <f>SUM(D114:D119)</f>
        <v>0</v>
      </c>
      <c r="E113" s="80">
        <f>SUM(E114:E119)</f>
        <v>0</v>
      </c>
      <c r="F113" s="80">
        <f t="shared" ref="F113:AD113" si="17">SUM(F114:F119)</f>
        <v>0</v>
      </c>
      <c r="G113" s="80">
        <f t="shared" si="17"/>
        <v>0</v>
      </c>
      <c r="H113" s="80">
        <f t="shared" si="17"/>
        <v>0</v>
      </c>
      <c r="I113" s="80">
        <f t="shared" si="17"/>
        <v>0</v>
      </c>
      <c r="J113" s="80">
        <f t="shared" si="17"/>
        <v>0</v>
      </c>
      <c r="K113" s="80">
        <f t="shared" si="17"/>
        <v>0</v>
      </c>
      <c r="L113" s="80">
        <f t="shared" si="17"/>
        <v>0</v>
      </c>
      <c r="M113" s="80">
        <f t="shared" si="17"/>
        <v>0</v>
      </c>
      <c r="N113" s="80">
        <f t="shared" si="17"/>
        <v>0</v>
      </c>
      <c r="O113" s="80">
        <f t="shared" si="17"/>
        <v>0</v>
      </c>
      <c r="P113" s="80">
        <f t="shared" si="17"/>
        <v>0</v>
      </c>
      <c r="Q113" s="80">
        <f t="shared" si="17"/>
        <v>0</v>
      </c>
      <c r="R113" s="80">
        <f t="shared" si="17"/>
        <v>0</v>
      </c>
      <c r="S113" s="80">
        <f t="shared" si="17"/>
        <v>0</v>
      </c>
      <c r="T113" s="80">
        <f t="shared" si="17"/>
        <v>0</v>
      </c>
      <c r="U113" s="80">
        <f t="shared" si="17"/>
        <v>0</v>
      </c>
      <c r="V113" s="80">
        <f t="shared" si="17"/>
        <v>0</v>
      </c>
      <c r="W113" s="80">
        <f t="shared" si="17"/>
        <v>0</v>
      </c>
      <c r="X113" s="80">
        <f t="shared" si="17"/>
        <v>0</v>
      </c>
      <c r="Y113" s="80">
        <f t="shared" si="17"/>
        <v>0</v>
      </c>
      <c r="Z113" s="80">
        <f t="shared" si="17"/>
        <v>0</v>
      </c>
      <c r="AA113" s="80">
        <f t="shared" si="17"/>
        <v>0</v>
      </c>
      <c r="AB113" s="80">
        <f t="shared" si="17"/>
        <v>0</v>
      </c>
      <c r="AC113" s="80">
        <f t="shared" si="17"/>
        <v>0</v>
      </c>
      <c r="AD113" s="80">
        <f t="shared" si="17"/>
        <v>0</v>
      </c>
      <c r="AE113" s="80">
        <f t="shared" si="14"/>
        <v>0</v>
      </c>
      <c r="AF113" s="80">
        <f t="shared" si="15"/>
        <v>0</v>
      </c>
    </row>
    <row r="114" spans="1:32" s="31" customFormat="1" ht="17.25" customHeight="1">
      <c r="A114" s="50"/>
      <c r="B114" s="221" t="s">
        <v>198</v>
      </c>
      <c r="C114" s="222"/>
      <c r="D114" s="92"/>
      <c r="E114" s="92"/>
      <c r="F114" s="92"/>
      <c r="G114" s="53"/>
      <c r="H114" s="53"/>
      <c r="I114" s="53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0">
        <f t="shared" si="14"/>
        <v>0</v>
      </c>
      <c r="AF114" s="80">
        <f t="shared" si="15"/>
        <v>0</v>
      </c>
    </row>
    <row r="115" spans="1:32" s="31" customFormat="1" ht="17.25" customHeight="1">
      <c r="A115" s="50"/>
      <c r="B115" s="221" t="s">
        <v>199</v>
      </c>
      <c r="C115" s="222"/>
      <c r="D115" s="92"/>
      <c r="E115" s="92"/>
      <c r="F115" s="92"/>
      <c r="G115" s="53"/>
      <c r="H115" s="53"/>
      <c r="I115" s="53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0">
        <f t="shared" si="14"/>
        <v>0</v>
      </c>
      <c r="AF115" s="80">
        <f t="shared" si="15"/>
        <v>0</v>
      </c>
    </row>
    <row r="116" spans="1:32" s="31" customFormat="1" ht="17.25" customHeight="1">
      <c r="A116" s="50"/>
      <c r="B116" s="221" t="s">
        <v>200</v>
      </c>
      <c r="C116" s="222"/>
      <c r="D116" s="92"/>
      <c r="E116" s="92"/>
      <c r="F116" s="92"/>
      <c r="G116" s="53"/>
      <c r="H116" s="53"/>
      <c r="I116" s="53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0">
        <f t="shared" si="14"/>
        <v>0</v>
      </c>
      <c r="AF116" s="80">
        <f t="shared" si="15"/>
        <v>0</v>
      </c>
    </row>
    <row r="117" spans="1:32" s="31" customFormat="1" ht="17.25" customHeight="1">
      <c r="A117" s="50"/>
      <c r="B117" s="221" t="s">
        <v>201</v>
      </c>
      <c r="C117" s="222"/>
      <c r="D117" s="92"/>
      <c r="E117" s="92"/>
      <c r="F117" s="92"/>
      <c r="G117" s="53"/>
      <c r="H117" s="53"/>
      <c r="I117" s="53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0">
        <f t="shared" si="14"/>
        <v>0</v>
      </c>
      <c r="AF117" s="80">
        <f t="shared" si="15"/>
        <v>0</v>
      </c>
    </row>
    <row r="118" spans="1:32" s="31" customFormat="1" ht="17.25" customHeight="1">
      <c r="A118" s="50"/>
      <c r="B118" s="221" t="s">
        <v>202</v>
      </c>
      <c r="C118" s="222"/>
      <c r="D118" s="92"/>
      <c r="E118" s="92"/>
      <c r="F118" s="92"/>
      <c r="G118" s="53"/>
      <c r="H118" s="53"/>
      <c r="I118" s="53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0">
        <f t="shared" si="14"/>
        <v>0</v>
      </c>
      <c r="AF118" s="80">
        <f t="shared" si="15"/>
        <v>0</v>
      </c>
    </row>
    <row r="119" spans="1:32" s="31" customFormat="1" ht="17.25" customHeight="1">
      <c r="A119" s="50"/>
      <c r="B119" s="221" t="s">
        <v>203</v>
      </c>
      <c r="C119" s="222"/>
      <c r="D119" s="92"/>
      <c r="E119" s="92"/>
      <c r="F119" s="92"/>
      <c r="G119" s="53"/>
      <c r="H119" s="53"/>
      <c r="I119" s="53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0">
        <f t="shared" si="14"/>
        <v>0</v>
      </c>
      <c r="AF119" s="80">
        <f t="shared" si="15"/>
        <v>0</v>
      </c>
    </row>
    <row r="120" spans="1:32" s="31" customFormat="1" ht="17.25" customHeight="1">
      <c r="A120" s="50"/>
      <c r="B120" s="190" t="s">
        <v>151</v>
      </c>
      <c r="C120" s="191"/>
      <c r="D120" s="93">
        <f>SUM(D121:D124)</f>
        <v>0</v>
      </c>
      <c r="E120" s="93">
        <f>SUM(E121:E124)</f>
        <v>0</v>
      </c>
      <c r="F120" s="93">
        <f t="shared" ref="F120" si="18">SUM(F121:F124)</f>
        <v>0</v>
      </c>
      <c r="G120" s="93">
        <f t="shared" ref="G120:AD120" si="19">SUM(G121:G124)</f>
        <v>0</v>
      </c>
      <c r="H120" s="93">
        <f t="shared" si="19"/>
        <v>0</v>
      </c>
      <c r="I120" s="93">
        <f t="shared" si="19"/>
        <v>0</v>
      </c>
      <c r="J120" s="93">
        <f t="shared" si="19"/>
        <v>0</v>
      </c>
      <c r="K120" s="93">
        <f t="shared" si="19"/>
        <v>0</v>
      </c>
      <c r="L120" s="93">
        <f t="shared" si="19"/>
        <v>0</v>
      </c>
      <c r="M120" s="93">
        <f t="shared" si="19"/>
        <v>0</v>
      </c>
      <c r="N120" s="93">
        <f t="shared" si="19"/>
        <v>0</v>
      </c>
      <c r="O120" s="93">
        <f t="shared" si="19"/>
        <v>0</v>
      </c>
      <c r="P120" s="93">
        <f t="shared" si="19"/>
        <v>0</v>
      </c>
      <c r="Q120" s="93">
        <f t="shared" si="19"/>
        <v>0</v>
      </c>
      <c r="R120" s="93">
        <f t="shared" si="19"/>
        <v>0</v>
      </c>
      <c r="S120" s="93">
        <f t="shared" si="19"/>
        <v>0</v>
      </c>
      <c r="T120" s="93">
        <f t="shared" si="19"/>
        <v>0</v>
      </c>
      <c r="U120" s="93">
        <f t="shared" si="19"/>
        <v>0</v>
      </c>
      <c r="V120" s="93">
        <f t="shared" si="19"/>
        <v>0</v>
      </c>
      <c r="W120" s="93">
        <f t="shared" si="19"/>
        <v>0</v>
      </c>
      <c r="X120" s="93">
        <f t="shared" si="19"/>
        <v>0</v>
      </c>
      <c r="Y120" s="93">
        <f t="shared" si="19"/>
        <v>0</v>
      </c>
      <c r="Z120" s="93">
        <f t="shared" si="19"/>
        <v>0</v>
      </c>
      <c r="AA120" s="93">
        <f t="shared" si="19"/>
        <v>0</v>
      </c>
      <c r="AB120" s="93">
        <f t="shared" si="19"/>
        <v>0</v>
      </c>
      <c r="AC120" s="93">
        <f t="shared" si="19"/>
        <v>0</v>
      </c>
      <c r="AD120" s="93">
        <f t="shared" si="19"/>
        <v>0</v>
      </c>
      <c r="AE120" s="80">
        <f t="shared" si="14"/>
        <v>0</v>
      </c>
      <c r="AF120" s="80">
        <f t="shared" si="15"/>
        <v>0</v>
      </c>
    </row>
    <row r="121" spans="1:32" s="31" customFormat="1" ht="17.25" customHeight="1">
      <c r="A121" s="50"/>
      <c r="B121" s="148" t="s">
        <v>204</v>
      </c>
      <c r="C121" s="149"/>
      <c r="D121" s="92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80">
        <f t="shared" si="14"/>
        <v>0</v>
      </c>
      <c r="AF121" s="80">
        <f t="shared" si="15"/>
        <v>0</v>
      </c>
    </row>
    <row r="122" spans="1:32" s="31" customFormat="1" ht="17.25" customHeight="1">
      <c r="A122" s="50"/>
      <c r="B122" s="150" t="s">
        <v>205</v>
      </c>
      <c r="C122" s="151"/>
      <c r="D122" s="92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80">
        <f t="shared" si="14"/>
        <v>0</v>
      </c>
      <c r="AF122" s="80">
        <f t="shared" si="15"/>
        <v>0</v>
      </c>
    </row>
    <row r="123" spans="1:32" s="31" customFormat="1" ht="17.25" customHeight="1">
      <c r="A123" s="50"/>
      <c r="B123" s="150" t="s">
        <v>206</v>
      </c>
      <c r="C123" s="151"/>
      <c r="D123" s="92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80">
        <f t="shared" si="14"/>
        <v>0</v>
      </c>
      <c r="AF123" s="80">
        <f t="shared" si="15"/>
        <v>0</v>
      </c>
    </row>
    <row r="124" spans="1:32" s="31" customFormat="1" ht="17.25" customHeight="1">
      <c r="A124" s="50"/>
      <c r="B124" s="150" t="s">
        <v>207</v>
      </c>
      <c r="C124" s="151"/>
      <c r="D124" s="92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80">
        <f t="shared" si="14"/>
        <v>0</v>
      </c>
      <c r="AF124" s="80">
        <f t="shared" si="15"/>
        <v>0</v>
      </c>
    </row>
    <row r="125" spans="1:32" s="102" customFormat="1" ht="17.25" customHeight="1">
      <c r="A125" s="50"/>
      <c r="B125" s="162" t="s">
        <v>241</v>
      </c>
      <c r="C125" s="163"/>
      <c r="D125" s="100"/>
      <c r="E125" s="53"/>
      <c r="F125" s="53"/>
      <c r="G125" s="53"/>
      <c r="H125" s="53"/>
      <c r="I125" s="53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80">
        <f t="shared" si="14"/>
        <v>0</v>
      </c>
      <c r="AF125" s="80">
        <f t="shared" si="15"/>
        <v>0</v>
      </c>
    </row>
    <row r="126" spans="1:32" s="102" customFormat="1" ht="17.25" customHeight="1">
      <c r="A126" s="50"/>
      <c r="B126" s="162" t="s">
        <v>292</v>
      </c>
      <c r="C126" s="163"/>
      <c r="D126" s="100"/>
      <c r="E126" s="53"/>
      <c r="F126" s="53"/>
      <c r="G126" s="53"/>
      <c r="H126" s="53"/>
      <c r="I126" s="53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80"/>
      <c r="AF126" s="80"/>
    </row>
    <row r="127" spans="1:32" s="36" customFormat="1" ht="21" customHeight="1">
      <c r="A127" s="61"/>
      <c r="B127" s="154" t="s">
        <v>208</v>
      </c>
      <c r="C127" s="155"/>
      <c r="D127" s="85">
        <f>+D61+D62+D67+D80+D81+D85+D91+D102+D112+D113+D120+D125+D126</f>
        <v>0</v>
      </c>
      <c r="E127" s="85">
        <f t="shared" ref="E127:AD127" si="20">+E61+E62+E67+E80+E81+E85+E91+E102+E112+E113+E120+E125+E126</f>
        <v>0</v>
      </c>
      <c r="F127" s="85">
        <f t="shared" si="20"/>
        <v>0</v>
      </c>
      <c r="G127" s="85">
        <f t="shared" si="20"/>
        <v>0</v>
      </c>
      <c r="H127" s="85">
        <f t="shared" si="20"/>
        <v>0</v>
      </c>
      <c r="I127" s="85">
        <f t="shared" si="20"/>
        <v>0</v>
      </c>
      <c r="J127" s="85">
        <f t="shared" si="20"/>
        <v>0</v>
      </c>
      <c r="K127" s="85">
        <f t="shared" si="20"/>
        <v>0</v>
      </c>
      <c r="L127" s="85">
        <f t="shared" si="20"/>
        <v>0</v>
      </c>
      <c r="M127" s="85">
        <f t="shared" si="20"/>
        <v>0</v>
      </c>
      <c r="N127" s="85">
        <f t="shared" si="20"/>
        <v>0</v>
      </c>
      <c r="O127" s="85">
        <f t="shared" si="20"/>
        <v>0</v>
      </c>
      <c r="P127" s="85">
        <f t="shared" si="20"/>
        <v>0</v>
      </c>
      <c r="Q127" s="85">
        <f t="shared" si="20"/>
        <v>0</v>
      </c>
      <c r="R127" s="85">
        <f t="shared" si="20"/>
        <v>0</v>
      </c>
      <c r="S127" s="85">
        <f t="shared" si="20"/>
        <v>0</v>
      </c>
      <c r="T127" s="85">
        <f t="shared" si="20"/>
        <v>0</v>
      </c>
      <c r="U127" s="85">
        <f t="shared" si="20"/>
        <v>0</v>
      </c>
      <c r="V127" s="85">
        <f t="shared" si="20"/>
        <v>0</v>
      </c>
      <c r="W127" s="85">
        <f t="shared" si="20"/>
        <v>0</v>
      </c>
      <c r="X127" s="85">
        <f t="shared" si="20"/>
        <v>0</v>
      </c>
      <c r="Y127" s="85">
        <f t="shared" si="20"/>
        <v>0</v>
      </c>
      <c r="Z127" s="85">
        <f t="shared" si="20"/>
        <v>0</v>
      </c>
      <c r="AA127" s="85">
        <f t="shared" si="20"/>
        <v>0</v>
      </c>
      <c r="AB127" s="85">
        <f t="shared" si="20"/>
        <v>0</v>
      </c>
      <c r="AC127" s="85">
        <f t="shared" si="20"/>
        <v>0</v>
      </c>
      <c r="AD127" s="85">
        <f t="shared" si="20"/>
        <v>0</v>
      </c>
      <c r="AE127" s="86">
        <f t="shared" si="14"/>
        <v>0</v>
      </c>
      <c r="AF127" s="86">
        <f t="shared" si="15"/>
        <v>0</v>
      </c>
    </row>
    <row r="128" spans="1:32" s="36" customFormat="1" ht="21" customHeight="1">
      <c r="A128" s="61"/>
      <c r="B128" s="152" t="s">
        <v>242</v>
      </c>
      <c r="C128" s="153"/>
      <c r="D128" s="87">
        <f>+D127-D61-D62</f>
        <v>0</v>
      </c>
      <c r="E128" s="87">
        <f t="shared" ref="E128:AD128" si="21">+E127-E61-E62</f>
        <v>0</v>
      </c>
      <c r="F128" s="87">
        <f t="shared" si="21"/>
        <v>0</v>
      </c>
      <c r="G128" s="87">
        <f t="shared" si="21"/>
        <v>0</v>
      </c>
      <c r="H128" s="87">
        <f t="shared" si="21"/>
        <v>0</v>
      </c>
      <c r="I128" s="87">
        <f t="shared" si="21"/>
        <v>0</v>
      </c>
      <c r="J128" s="87">
        <f t="shared" si="21"/>
        <v>0</v>
      </c>
      <c r="K128" s="87">
        <f t="shared" si="21"/>
        <v>0</v>
      </c>
      <c r="L128" s="87">
        <f t="shared" si="21"/>
        <v>0</v>
      </c>
      <c r="M128" s="87">
        <f t="shared" si="21"/>
        <v>0</v>
      </c>
      <c r="N128" s="87">
        <f t="shared" si="21"/>
        <v>0</v>
      </c>
      <c r="O128" s="87">
        <f t="shared" si="21"/>
        <v>0</v>
      </c>
      <c r="P128" s="87">
        <f t="shared" si="21"/>
        <v>0</v>
      </c>
      <c r="Q128" s="87">
        <f t="shared" si="21"/>
        <v>0</v>
      </c>
      <c r="R128" s="87">
        <f t="shared" si="21"/>
        <v>0</v>
      </c>
      <c r="S128" s="87">
        <f t="shared" si="21"/>
        <v>0</v>
      </c>
      <c r="T128" s="87">
        <f t="shared" si="21"/>
        <v>0</v>
      </c>
      <c r="U128" s="87">
        <f t="shared" si="21"/>
        <v>0</v>
      </c>
      <c r="V128" s="87">
        <f t="shared" si="21"/>
        <v>0</v>
      </c>
      <c r="W128" s="87">
        <f t="shared" si="21"/>
        <v>0</v>
      </c>
      <c r="X128" s="87">
        <f t="shared" si="21"/>
        <v>0</v>
      </c>
      <c r="Y128" s="87">
        <f t="shared" si="21"/>
        <v>0</v>
      </c>
      <c r="Z128" s="87">
        <f t="shared" si="21"/>
        <v>0</v>
      </c>
      <c r="AA128" s="87">
        <f t="shared" si="21"/>
        <v>0</v>
      </c>
      <c r="AB128" s="87">
        <f t="shared" si="21"/>
        <v>0</v>
      </c>
      <c r="AC128" s="87">
        <f t="shared" si="21"/>
        <v>0</v>
      </c>
      <c r="AD128" s="87">
        <f t="shared" si="21"/>
        <v>0</v>
      </c>
      <c r="AE128" s="104">
        <f t="shared" si="14"/>
        <v>0</v>
      </c>
      <c r="AF128" s="104">
        <f t="shared" si="15"/>
        <v>0</v>
      </c>
    </row>
    <row r="129" spans="1:32" s="36" customFormat="1" ht="21" customHeight="1">
      <c r="A129" s="61"/>
      <c r="B129" s="158" t="s">
        <v>152</v>
      </c>
      <c r="C129" s="159"/>
      <c r="D129" s="94">
        <f>+D59-D127</f>
        <v>0</v>
      </c>
      <c r="E129" s="94">
        <f t="shared" ref="E129:AD129" si="22">+E60-E128</f>
        <v>0</v>
      </c>
      <c r="F129" s="94">
        <f t="shared" si="22"/>
        <v>0</v>
      </c>
      <c r="G129" s="94">
        <f t="shared" si="22"/>
        <v>0</v>
      </c>
      <c r="H129" s="94">
        <f t="shared" si="22"/>
        <v>0</v>
      </c>
      <c r="I129" s="94">
        <f t="shared" si="22"/>
        <v>0</v>
      </c>
      <c r="J129" s="94">
        <f t="shared" si="22"/>
        <v>0</v>
      </c>
      <c r="K129" s="94">
        <f t="shared" si="22"/>
        <v>0</v>
      </c>
      <c r="L129" s="94">
        <f t="shared" si="22"/>
        <v>0</v>
      </c>
      <c r="M129" s="94">
        <f t="shared" si="22"/>
        <v>0</v>
      </c>
      <c r="N129" s="94">
        <f t="shared" si="22"/>
        <v>0</v>
      </c>
      <c r="O129" s="94">
        <f t="shared" si="22"/>
        <v>0</v>
      </c>
      <c r="P129" s="94">
        <f t="shared" si="22"/>
        <v>0</v>
      </c>
      <c r="Q129" s="94">
        <f t="shared" si="22"/>
        <v>0</v>
      </c>
      <c r="R129" s="94">
        <f t="shared" si="22"/>
        <v>0</v>
      </c>
      <c r="S129" s="94">
        <f t="shared" si="22"/>
        <v>0</v>
      </c>
      <c r="T129" s="94">
        <f t="shared" si="22"/>
        <v>0</v>
      </c>
      <c r="U129" s="94">
        <f t="shared" si="22"/>
        <v>0</v>
      </c>
      <c r="V129" s="94">
        <f t="shared" si="22"/>
        <v>0</v>
      </c>
      <c r="W129" s="94">
        <f t="shared" si="22"/>
        <v>0</v>
      </c>
      <c r="X129" s="94">
        <f t="shared" si="22"/>
        <v>0</v>
      </c>
      <c r="Y129" s="94">
        <f t="shared" si="22"/>
        <v>0</v>
      </c>
      <c r="Z129" s="94">
        <f t="shared" si="22"/>
        <v>0</v>
      </c>
      <c r="AA129" s="94">
        <f t="shared" si="22"/>
        <v>0</v>
      </c>
      <c r="AB129" s="94">
        <f t="shared" si="22"/>
        <v>0</v>
      </c>
      <c r="AC129" s="94">
        <f t="shared" si="22"/>
        <v>0</v>
      </c>
      <c r="AD129" s="94">
        <f t="shared" si="22"/>
        <v>0</v>
      </c>
      <c r="AE129" s="80">
        <f t="shared" si="14"/>
        <v>0</v>
      </c>
      <c r="AF129" s="80">
        <f t="shared" si="15"/>
        <v>0</v>
      </c>
    </row>
    <row r="130" spans="1:32" s="36" customFormat="1" ht="21" customHeight="1">
      <c r="A130" s="61"/>
      <c r="B130" s="240" t="s">
        <v>293</v>
      </c>
      <c r="C130" s="241"/>
      <c r="D130" s="239">
        <f>+D60-D128</f>
        <v>0</v>
      </c>
      <c r="E130" s="239">
        <f t="shared" ref="E130:AD130" si="23">+E60-E128</f>
        <v>0</v>
      </c>
      <c r="F130" s="239">
        <f t="shared" si="23"/>
        <v>0</v>
      </c>
      <c r="G130" s="239">
        <f t="shared" si="23"/>
        <v>0</v>
      </c>
      <c r="H130" s="239">
        <f t="shared" si="23"/>
        <v>0</v>
      </c>
      <c r="I130" s="239">
        <f t="shared" si="23"/>
        <v>0</v>
      </c>
      <c r="J130" s="239">
        <f t="shared" si="23"/>
        <v>0</v>
      </c>
      <c r="K130" s="239">
        <f t="shared" si="23"/>
        <v>0</v>
      </c>
      <c r="L130" s="239">
        <f t="shared" si="23"/>
        <v>0</v>
      </c>
      <c r="M130" s="239">
        <f t="shared" si="23"/>
        <v>0</v>
      </c>
      <c r="N130" s="239">
        <f t="shared" si="23"/>
        <v>0</v>
      </c>
      <c r="O130" s="239">
        <f t="shared" si="23"/>
        <v>0</v>
      </c>
      <c r="P130" s="239">
        <f t="shared" si="23"/>
        <v>0</v>
      </c>
      <c r="Q130" s="239">
        <f t="shared" si="23"/>
        <v>0</v>
      </c>
      <c r="R130" s="239">
        <f t="shared" si="23"/>
        <v>0</v>
      </c>
      <c r="S130" s="239">
        <f t="shared" si="23"/>
        <v>0</v>
      </c>
      <c r="T130" s="239">
        <f t="shared" si="23"/>
        <v>0</v>
      </c>
      <c r="U130" s="239">
        <f t="shared" si="23"/>
        <v>0</v>
      </c>
      <c r="V130" s="239">
        <f t="shared" si="23"/>
        <v>0</v>
      </c>
      <c r="W130" s="239">
        <f t="shared" si="23"/>
        <v>0</v>
      </c>
      <c r="X130" s="239">
        <f t="shared" si="23"/>
        <v>0</v>
      </c>
      <c r="Y130" s="239">
        <f t="shared" si="23"/>
        <v>0</v>
      </c>
      <c r="Z130" s="239">
        <f t="shared" si="23"/>
        <v>0</v>
      </c>
      <c r="AA130" s="239">
        <f t="shared" si="23"/>
        <v>0</v>
      </c>
      <c r="AB130" s="239">
        <f t="shared" si="23"/>
        <v>0</v>
      </c>
      <c r="AC130" s="239">
        <f t="shared" si="23"/>
        <v>0</v>
      </c>
      <c r="AD130" s="239">
        <f t="shared" si="23"/>
        <v>0</v>
      </c>
      <c r="AE130" s="80">
        <f t="shared" si="14"/>
        <v>0</v>
      </c>
      <c r="AF130" s="80">
        <f t="shared" si="15"/>
        <v>0</v>
      </c>
    </row>
    <row r="131" spans="1:32" s="36" customFormat="1" ht="21" customHeight="1">
      <c r="A131" s="61"/>
      <c r="B131" s="135"/>
      <c r="C131" s="136"/>
      <c r="D131" s="94" t="str">
        <f>IF((D130&gt;0),"เกินดุล","ขาดดุล")</f>
        <v>ขาดดุล</v>
      </c>
      <c r="E131" s="94" t="str">
        <f t="shared" ref="E131:AF131" si="24">IF((E130&gt;0),"เกินดุล","ขาดดุล")</f>
        <v>ขาดดุล</v>
      </c>
      <c r="F131" s="94" t="str">
        <f t="shared" si="24"/>
        <v>ขาดดุล</v>
      </c>
      <c r="G131" s="94" t="str">
        <f t="shared" si="24"/>
        <v>ขาดดุล</v>
      </c>
      <c r="H131" s="94" t="str">
        <f t="shared" si="24"/>
        <v>ขาดดุล</v>
      </c>
      <c r="I131" s="94" t="str">
        <f t="shared" si="24"/>
        <v>ขาดดุล</v>
      </c>
      <c r="J131" s="94" t="str">
        <f t="shared" si="24"/>
        <v>ขาดดุล</v>
      </c>
      <c r="K131" s="94" t="str">
        <f t="shared" si="24"/>
        <v>ขาดดุล</v>
      </c>
      <c r="L131" s="94" t="str">
        <f t="shared" si="24"/>
        <v>ขาดดุล</v>
      </c>
      <c r="M131" s="94" t="str">
        <f t="shared" si="24"/>
        <v>ขาดดุล</v>
      </c>
      <c r="N131" s="94" t="str">
        <f t="shared" si="24"/>
        <v>ขาดดุล</v>
      </c>
      <c r="O131" s="94" t="str">
        <f t="shared" si="24"/>
        <v>ขาดดุล</v>
      </c>
      <c r="P131" s="94" t="str">
        <f t="shared" si="24"/>
        <v>ขาดดุล</v>
      </c>
      <c r="Q131" s="94" t="str">
        <f t="shared" si="24"/>
        <v>ขาดดุล</v>
      </c>
      <c r="R131" s="94" t="str">
        <f t="shared" si="24"/>
        <v>ขาดดุล</v>
      </c>
      <c r="S131" s="94" t="str">
        <f t="shared" si="24"/>
        <v>ขาดดุล</v>
      </c>
      <c r="T131" s="94" t="str">
        <f t="shared" si="24"/>
        <v>ขาดดุล</v>
      </c>
      <c r="U131" s="94" t="str">
        <f t="shared" si="24"/>
        <v>ขาดดุล</v>
      </c>
      <c r="V131" s="94" t="str">
        <f t="shared" si="24"/>
        <v>ขาดดุล</v>
      </c>
      <c r="W131" s="94" t="str">
        <f t="shared" si="24"/>
        <v>ขาดดุล</v>
      </c>
      <c r="X131" s="94" t="str">
        <f t="shared" si="24"/>
        <v>ขาดดุล</v>
      </c>
      <c r="Y131" s="94" t="str">
        <f t="shared" si="24"/>
        <v>ขาดดุล</v>
      </c>
      <c r="Z131" s="94" t="str">
        <f t="shared" si="24"/>
        <v>ขาดดุล</v>
      </c>
      <c r="AA131" s="94" t="str">
        <f t="shared" si="24"/>
        <v>ขาดดุล</v>
      </c>
      <c r="AB131" s="94" t="str">
        <f t="shared" si="24"/>
        <v>ขาดดุล</v>
      </c>
      <c r="AC131" s="94" t="str">
        <f t="shared" si="24"/>
        <v>ขาดดุล</v>
      </c>
      <c r="AD131" s="94" t="str">
        <f t="shared" si="24"/>
        <v>ขาดดุล</v>
      </c>
      <c r="AE131" s="94" t="str">
        <f t="shared" si="24"/>
        <v>ขาดดุล</v>
      </c>
      <c r="AF131" s="94" t="str">
        <f t="shared" si="24"/>
        <v>ขาดดุล</v>
      </c>
    </row>
    <row r="132" spans="1:32" s="36" customFormat="1" ht="21" customHeight="1">
      <c r="A132" s="61"/>
      <c r="B132" s="156" t="s">
        <v>108</v>
      </c>
      <c r="C132" s="157"/>
      <c r="D132" s="95">
        <f>+$F$13</f>
        <v>0</v>
      </c>
      <c r="E132" s="107"/>
      <c r="F132" s="107"/>
      <c r="G132" s="95">
        <f>E132</f>
        <v>0</v>
      </c>
      <c r="H132" s="95">
        <f>F132</f>
        <v>0</v>
      </c>
      <c r="I132" s="95">
        <f t="shared" ref="I132:R132" si="25">G133</f>
        <v>0</v>
      </c>
      <c r="J132" s="95">
        <f t="shared" si="25"/>
        <v>0</v>
      </c>
      <c r="K132" s="95">
        <f t="shared" si="25"/>
        <v>0</v>
      </c>
      <c r="L132" s="95">
        <f t="shared" si="25"/>
        <v>0</v>
      </c>
      <c r="M132" s="95">
        <f t="shared" si="25"/>
        <v>0</v>
      </c>
      <c r="N132" s="95">
        <f t="shared" si="25"/>
        <v>0</v>
      </c>
      <c r="O132" s="95">
        <f t="shared" si="25"/>
        <v>0</v>
      </c>
      <c r="P132" s="95">
        <f t="shared" si="25"/>
        <v>0</v>
      </c>
      <c r="Q132" s="95">
        <f t="shared" si="25"/>
        <v>0</v>
      </c>
      <c r="R132" s="95">
        <f t="shared" si="25"/>
        <v>0</v>
      </c>
      <c r="S132" s="95">
        <f t="shared" ref="S132:AD132" si="26">Q133</f>
        <v>0</v>
      </c>
      <c r="T132" s="95">
        <f t="shared" si="26"/>
        <v>0</v>
      </c>
      <c r="U132" s="95">
        <f t="shared" si="26"/>
        <v>0</v>
      </c>
      <c r="V132" s="95">
        <f t="shared" si="26"/>
        <v>0</v>
      </c>
      <c r="W132" s="95">
        <f t="shared" si="26"/>
        <v>0</v>
      </c>
      <c r="X132" s="95">
        <f t="shared" si="26"/>
        <v>0</v>
      </c>
      <c r="Y132" s="95">
        <f t="shared" si="26"/>
        <v>0</v>
      </c>
      <c r="Z132" s="95">
        <f t="shared" si="26"/>
        <v>0</v>
      </c>
      <c r="AA132" s="95">
        <f t="shared" si="26"/>
        <v>0</v>
      </c>
      <c r="AB132" s="95">
        <f t="shared" si="26"/>
        <v>0</v>
      </c>
      <c r="AC132" s="95">
        <f t="shared" si="26"/>
        <v>0</v>
      </c>
      <c r="AD132" s="95">
        <f t="shared" si="26"/>
        <v>0</v>
      </c>
      <c r="AE132" s="96">
        <f>+G132+I132+K132+M132+O132+Q132+S132+U132+W132+Y132+AA132+AC132</f>
        <v>0</v>
      </c>
      <c r="AF132" s="96">
        <f t="shared" si="15"/>
        <v>0</v>
      </c>
    </row>
    <row r="133" spans="1:32" s="36" customFormat="1" ht="21" customHeight="1">
      <c r="A133" s="61"/>
      <c r="B133" s="160" t="s">
        <v>153</v>
      </c>
      <c r="C133" s="161"/>
      <c r="D133" s="97">
        <f>+D130+D132</f>
        <v>0</v>
      </c>
      <c r="E133" s="97">
        <f t="shared" ref="E133:AD133" si="27">+E130+E132</f>
        <v>0</v>
      </c>
      <c r="F133" s="97">
        <f t="shared" si="27"/>
        <v>0</v>
      </c>
      <c r="G133" s="97">
        <f t="shared" si="27"/>
        <v>0</v>
      </c>
      <c r="H133" s="97">
        <f t="shared" si="27"/>
        <v>0</v>
      </c>
      <c r="I133" s="97">
        <f t="shared" si="27"/>
        <v>0</v>
      </c>
      <c r="J133" s="97">
        <f t="shared" si="27"/>
        <v>0</v>
      </c>
      <c r="K133" s="97">
        <f t="shared" si="27"/>
        <v>0</v>
      </c>
      <c r="L133" s="97">
        <f t="shared" si="27"/>
        <v>0</v>
      </c>
      <c r="M133" s="97">
        <f t="shared" si="27"/>
        <v>0</v>
      </c>
      <c r="N133" s="97">
        <f t="shared" si="27"/>
        <v>0</v>
      </c>
      <c r="O133" s="97">
        <f t="shared" si="27"/>
        <v>0</v>
      </c>
      <c r="P133" s="97">
        <f t="shared" si="27"/>
        <v>0</v>
      </c>
      <c r="Q133" s="97">
        <f t="shared" si="27"/>
        <v>0</v>
      </c>
      <c r="R133" s="97">
        <f t="shared" si="27"/>
        <v>0</v>
      </c>
      <c r="S133" s="97">
        <f t="shared" si="27"/>
        <v>0</v>
      </c>
      <c r="T133" s="97">
        <f t="shared" si="27"/>
        <v>0</v>
      </c>
      <c r="U133" s="97">
        <f t="shared" si="27"/>
        <v>0</v>
      </c>
      <c r="V133" s="97">
        <f t="shared" si="27"/>
        <v>0</v>
      </c>
      <c r="W133" s="97">
        <f t="shared" si="27"/>
        <v>0</v>
      </c>
      <c r="X133" s="97">
        <f t="shared" si="27"/>
        <v>0</v>
      </c>
      <c r="Y133" s="97">
        <f t="shared" si="27"/>
        <v>0</v>
      </c>
      <c r="Z133" s="97">
        <f t="shared" si="27"/>
        <v>0</v>
      </c>
      <c r="AA133" s="97">
        <f t="shared" si="27"/>
        <v>0</v>
      </c>
      <c r="AB133" s="97">
        <f t="shared" si="27"/>
        <v>0</v>
      </c>
      <c r="AC133" s="97">
        <f t="shared" si="27"/>
        <v>0</v>
      </c>
      <c r="AD133" s="97">
        <f t="shared" si="27"/>
        <v>0</v>
      </c>
      <c r="AE133" s="86">
        <f t="shared" si="14"/>
        <v>0</v>
      </c>
      <c r="AF133" s="86">
        <f t="shared" si="15"/>
        <v>0</v>
      </c>
    </row>
    <row r="135" spans="1:32" ht="31.5" customHeight="1">
      <c r="A135" s="68" t="s">
        <v>46</v>
      </c>
      <c r="I135" s="63"/>
      <c r="J135" s="64"/>
    </row>
    <row r="136" spans="1:32" ht="18.75" customHeight="1">
      <c r="A136" s="116"/>
    </row>
    <row r="137" spans="1:32" ht="43.5" customHeight="1">
      <c r="A137" s="140" t="s">
        <v>42</v>
      </c>
      <c r="B137" s="200" t="s">
        <v>43</v>
      </c>
      <c r="C137" s="201"/>
      <c r="D137" s="140" t="s">
        <v>44</v>
      </c>
      <c r="E137" s="187" t="s">
        <v>80</v>
      </c>
      <c r="F137" s="187"/>
    </row>
    <row r="138" spans="1:32" ht="27" customHeight="1">
      <c r="A138" s="119"/>
      <c r="B138" s="144"/>
      <c r="C138" s="145"/>
      <c r="D138" s="120"/>
      <c r="E138" s="186"/>
      <c r="F138" s="186"/>
      <c r="H138" s="69" t="s">
        <v>109</v>
      </c>
    </row>
    <row r="139" spans="1:32" ht="27" customHeight="1">
      <c r="A139" s="119"/>
      <c r="B139" s="144"/>
      <c r="C139" s="145"/>
      <c r="D139" s="120"/>
      <c r="E139" s="186"/>
      <c r="F139" s="186"/>
      <c r="H139" s="31" t="s">
        <v>67</v>
      </c>
    </row>
    <row r="140" spans="1:32" ht="27" customHeight="1">
      <c r="A140" s="119"/>
      <c r="B140" s="144"/>
      <c r="C140" s="145"/>
      <c r="D140" s="120"/>
      <c r="E140" s="186"/>
      <c r="F140" s="186"/>
      <c r="H140" s="31" t="s">
        <v>68</v>
      </c>
    </row>
    <row r="141" spans="1:32" ht="27" customHeight="1">
      <c r="A141" s="119"/>
      <c r="B141" s="144"/>
      <c r="C141" s="145"/>
      <c r="D141" s="120"/>
      <c r="E141" s="186"/>
      <c r="F141" s="186"/>
      <c r="H141" s="31" t="s">
        <v>69</v>
      </c>
    </row>
    <row r="142" spans="1:32" ht="27" customHeight="1">
      <c r="A142" s="119"/>
      <c r="B142" s="144"/>
      <c r="C142" s="145"/>
      <c r="D142" s="120"/>
      <c r="E142" s="186"/>
      <c r="F142" s="186"/>
      <c r="H142" s="31" t="s">
        <v>81</v>
      </c>
      <c r="AE142" s="117"/>
    </row>
    <row r="143" spans="1:32" ht="27" customHeight="1">
      <c r="A143" s="119"/>
      <c r="B143" s="144"/>
      <c r="C143" s="145"/>
      <c r="D143" s="120"/>
      <c r="E143" s="186"/>
      <c r="F143" s="186"/>
    </row>
    <row r="144" spans="1:32" ht="27" customHeight="1">
      <c r="A144" s="119"/>
      <c r="B144" s="144"/>
      <c r="C144" s="145"/>
      <c r="D144" s="120"/>
      <c r="E144" s="186"/>
      <c r="F144" s="186"/>
    </row>
    <row r="145" spans="1:33" ht="27" customHeight="1">
      <c r="A145" s="119"/>
      <c r="B145" s="144"/>
      <c r="C145" s="145"/>
      <c r="D145" s="120"/>
      <c r="E145" s="186"/>
      <c r="F145" s="186"/>
    </row>
    <row r="146" spans="1:33" s="31" customFormat="1" ht="27" customHeight="1">
      <c r="A146" s="140" t="s">
        <v>25</v>
      </c>
      <c r="B146" s="146"/>
      <c r="C146" s="147"/>
      <c r="D146" s="121">
        <f>SUM(D138:D145)</f>
        <v>0</v>
      </c>
      <c r="E146" s="187"/>
      <c r="F146" s="187"/>
    </row>
    <row r="147" spans="1:33" s="31" customFormat="1" ht="24" customHeight="1">
      <c r="A147" s="66"/>
      <c r="B147" s="67"/>
      <c r="C147" s="67"/>
      <c r="D147" s="67"/>
      <c r="E147" s="66"/>
      <c r="F147" s="66"/>
    </row>
    <row r="148" spans="1:33" s="31" customFormat="1" ht="40.5" customHeight="1">
      <c r="A148" s="68" t="s">
        <v>50</v>
      </c>
    </row>
    <row r="149" spans="1:33" s="31" customFormat="1" ht="24" customHeight="1">
      <c r="A149" s="31" t="s">
        <v>243</v>
      </c>
      <c r="E149" s="233" t="s">
        <v>271</v>
      </c>
      <c r="F149" s="233"/>
    </row>
    <row r="150" spans="1:33" s="31" customFormat="1" ht="26.25" customHeight="1">
      <c r="A150" s="188" t="s">
        <v>42</v>
      </c>
      <c r="B150" s="196" t="s">
        <v>47</v>
      </c>
      <c r="C150" s="197"/>
      <c r="D150" s="188" t="s">
        <v>48</v>
      </c>
      <c r="E150" s="188" t="s">
        <v>80</v>
      </c>
      <c r="F150" s="234" t="s">
        <v>49</v>
      </c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6"/>
      <c r="R150" s="188" t="s">
        <v>244</v>
      </c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</row>
    <row r="151" spans="1:33" s="31" customFormat="1" ht="26.25" customHeight="1">
      <c r="A151" s="189"/>
      <c r="B151" s="198"/>
      <c r="C151" s="199"/>
      <c r="D151" s="189"/>
      <c r="E151" s="189"/>
      <c r="F151" s="114">
        <v>22920</v>
      </c>
      <c r="G151" s="114">
        <v>22951</v>
      </c>
      <c r="H151" s="114">
        <v>22981</v>
      </c>
      <c r="I151" s="114">
        <v>23012</v>
      </c>
      <c r="J151" s="114">
        <v>23043</v>
      </c>
      <c r="K151" s="114">
        <v>23071</v>
      </c>
      <c r="L151" s="114">
        <v>23102</v>
      </c>
      <c r="M151" s="114">
        <v>23132</v>
      </c>
      <c r="N151" s="114">
        <v>23163</v>
      </c>
      <c r="O151" s="114">
        <v>23193</v>
      </c>
      <c r="P151" s="114">
        <v>23224</v>
      </c>
      <c r="Q151" s="114">
        <v>23255</v>
      </c>
      <c r="R151" s="189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</row>
    <row r="152" spans="1:33" s="31" customFormat="1" ht="24" customHeight="1">
      <c r="A152" s="122"/>
      <c r="B152" s="192"/>
      <c r="C152" s="193"/>
      <c r="D152" s="122"/>
      <c r="E152" s="122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123">
        <f>SUM(F152:Q152)</f>
        <v>0</v>
      </c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</row>
    <row r="153" spans="1:33" s="31" customFormat="1" ht="24" customHeight="1">
      <c r="A153" s="122"/>
      <c r="B153" s="192"/>
      <c r="C153" s="193"/>
      <c r="D153" s="122"/>
      <c r="E153" s="122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123">
        <f t="shared" ref="R153:R156" si="28">SUM(F153:Q153)</f>
        <v>0</v>
      </c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</row>
    <row r="154" spans="1:33" s="31" customFormat="1" ht="24" customHeight="1">
      <c r="A154" s="122"/>
      <c r="B154" s="192"/>
      <c r="C154" s="193"/>
      <c r="D154" s="122"/>
      <c r="E154" s="122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123">
        <f t="shared" si="28"/>
        <v>0</v>
      </c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</row>
    <row r="155" spans="1:33" s="31" customFormat="1" ht="24" customHeight="1">
      <c r="A155" s="122"/>
      <c r="B155" s="192"/>
      <c r="C155" s="193"/>
      <c r="D155" s="122"/>
      <c r="E155" s="122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123">
        <f t="shared" si="28"/>
        <v>0</v>
      </c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</row>
    <row r="156" spans="1:33" s="31" customFormat="1" ht="24" customHeight="1">
      <c r="A156" s="122"/>
      <c r="B156" s="192"/>
      <c r="C156" s="193"/>
      <c r="D156" s="122"/>
      <c r="E156" s="122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123">
        <f t="shared" si="28"/>
        <v>0</v>
      </c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</row>
    <row r="157" spans="1:33" s="31" customFormat="1" ht="24" customHeight="1">
      <c r="A157" s="65" t="s">
        <v>25</v>
      </c>
      <c r="B157" s="194"/>
      <c r="C157" s="195"/>
      <c r="D157" s="124"/>
      <c r="E157" s="124"/>
      <c r="F157" s="123">
        <f>SUM(F152:F156)</f>
        <v>0</v>
      </c>
      <c r="G157" s="123">
        <f t="shared" ref="G157:Q157" si="29">SUM(G152:G156)</f>
        <v>0</v>
      </c>
      <c r="H157" s="123">
        <f t="shared" si="29"/>
        <v>0</v>
      </c>
      <c r="I157" s="123">
        <f t="shared" si="29"/>
        <v>0</v>
      </c>
      <c r="J157" s="123">
        <f t="shared" si="29"/>
        <v>0</v>
      </c>
      <c r="K157" s="123">
        <f t="shared" si="29"/>
        <v>0</v>
      </c>
      <c r="L157" s="123">
        <f t="shared" si="29"/>
        <v>0</v>
      </c>
      <c r="M157" s="123">
        <f t="shared" si="29"/>
        <v>0</v>
      </c>
      <c r="N157" s="123">
        <f t="shared" si="29"/>
        <v>0</v>
      </c>
      <c r="O157" s="123">
        <f t="shared" si="29"/>
        <v>0</v>
      </c>
      <c r="P157" s="123">
        <f t="shared" si="29"/>
        <v>0</v>
      </c>
      <c r="Q157" s="123">
        <f t="shared" si="29"/>
        <v>0</v>
      </c>
      <c r="R157" s="125">
        <f>SUM(F157:Q157)</f>
        <v>0</v>
      </c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</row>
    <row r="158" spans="1:33" s="102" customFormat="1" ht="24" customHeight="1">
      <c r="A158" s="237"/>
      <c r="B158" s="237"/>
      <c r="C158" s="237"/>
      <c r="D158" s="72"/>
      <c r="E158" s="72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</row>
    <row r="159" spans="1:33" s="102" customFormat="1" ht="24" customHeight="1">
      <c r="A159" s="68" t="s">
        <v>245</v>
      </c>
      <c r="B159" s="31"/>
      <c r="C159" s="31"/>
      <c r="D159" s="31"/>
      <c r="E159" s="72"/>
      <c r="F159" s="41"/>
      <c r="G159" s="41"/>
      <c r="H159" s="41"/>
      <c r="I159" s="115" t="s">
        <v>272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</row>
    <row r="160" spans="1:33" s="31" customFormat="1" ht="26.25" customHeight="1">
      <c r="A160" s="188" t="s">
        <v>42</v>
      </c>
      <c r="B160" s="196" t="s">
        <v>47</v>
      </c>
      <c r="C160" s="197"/>
      <c r="D160" s="188" t="s">
        <v>48</v>
      </c>
      <c r="E160" s="188" t="s">
        <v>80</v>
      </c>
      <c r="F160" s="234" t="s">
        <v>49</v>
      </c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6"/>
      <c r="R160" s="188" t="s">
        <v>244</v>
      </c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</row>
    <row r="161" spans="1:33" s="31" customFormat="1" ht="26.25" customHeight="1">
      <c r="A161" s="189"/>
      <c r="B161" s="198"/>
      <c r="C161" s="199"/>
      <c r="D161" s="189"/>
      <c r="E161" s="189"/>
      <c r="F161" s="114">
        <v>22920</v>
      </c>
      <c r="G161" s="114">
        <v>22951</v>
      </c>
      <c r="H161" s="114">
        <v>22981</v>
      </c>
      <c r="I161" s="114">
        <v>23012</v>
      </c>
      <c r="J161" s="114">
        <v>23043</v>
      </c>
      <c r="K161" s="114">
        <v>23071</v>
      </c>
      <c r="L161" s="114">
        <v>23102</v>
      </c>
      <c r="M161" s="114">
        <v>23132</v>
      </c>
      <c r="N161" s="114">
        <v>23163</v>
      </c>
      <c r="O161" s="114">
        <v>23193</v>
      </c>
      <c r="P161" s="114">
        <v>23224</v>
      </c>
      <c r="Q161" s="114">
        <v>23255</v>
      </c>
      <c r="R161" s="189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</row>
    <row r="162" spans="1:33" s="31" customFormat="1" ht="24" customHeight="1">
      <c r="A162" s="122"/>
      <c r="B162" s="192"/>
      <c r="C162" s="193"/>
      <c r="D162" s="122"/>
      <c r="E162" s="122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123">
        <f>SUM(F162:Q162)</f>
        <v>0</v>
      </c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</row>
    <row r="163" spans="1:33" s="31" customFormat="1" ht="24" customHeight="1">
      <c r="A163" s="122"/>
      <c r="B163" s="192"/>
      <c r="C163" s="193"/>
      <c r="D163" s="122"/>
      <c r="E163" s="122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123">
        <f t="shared" ref="R163:R166" si="30">SUM(F163:Q163)</f>
        <v>0</v>
      </c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</row>
    <row r="164" spans="1:33" s="31" customFormat="1" ht="24" customHeight="1">
      <c r="A164" s="122"/>
      <c r="B164" s="192"/>
      <c r="C164" s="193"/>
      <c r="D164" s="122"/>
      <c r="E164" s="122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123">
        <f t="shared" si="30"/>
        <v>0</v>
      </c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</row>
    <row r="165" spans="1:33" s="31" customFormat="1" ht="24" customHeight="1">
      <c r="A165" s="122"/>
      <c r="B165" s="192"/>
      <c r="C165" s="193"/>
      <c r="D165" s="122"/>
      <c r="E165" s="122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123">
        <f t="shared" si="30"/>
        <v>0</v>
      </c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</row>
    <row r="166" spans="1:33" s="31" customFormat="1" ht="24" customHeight="1">
      <c r="A166" s="122"/>
      <c r="B166" s="192"/>
      <c r="C166" s="193"/>
      <c r="D166" s="122"/>
      <c r="E166" s="122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123">
        <f t="shared" si="30"/>
        <v>0</v>
      </c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</row>
    <row r="167" spans="1:33" s="31" customFormat="1" ht="24" customHeight="1">
      <c r="A167" s="65" t="s">
        <v>25</v>
      </c>
      <c r="B167" s="194"/>
      <c r="C167" s="195"/>
      <c r="D167" s="124"/>
      <c r="E167" s="124"/>
      <c r="F167" s="123">
        <f>SUM(F162:F166)</f>
        <v>0</v>
      </c>
      <c r="G167" s="123">
        <f t="shared" ref="G167:Q167" si="31">SUM(G162:G166)</f>
        <v>0</v>
      </c>
      <c r="H167" s="123">
        <f t="shared" si="31"/>
        <v>0</v>
      </c>
      <c r="I167" s="123">
        <f t="shared" si="31"/>
        <v>0</v>
      </c>
      <c r="J167" s="123">
        <f t="shared" si="31"/>
        <v>0</v>
      </c>
      <c r="K167" s="123">
        <f t="shared" si="31"/>
        <v>0</v>
      </c>
      <c r="L167" s="123">
        <f t="shared" si="31"/>
        <v>0</v>
      </c>
      <c r="M167" s="123">
        <f t="shared" si="31"/>
        <v>0</v>
      </c>
      <c r="N167" s="123">
        <f t="shared" si="31"/>
        <v>0</v>
      </c>
      <c r="O167" s="123">
        <f t="shared" si="31"/>
        <v>0</v>
      </c>
      <c r="P167" s="123">
        <f t="shared" si="31"/>
        <v>0</v>
      </c>
      <c r="Q167" s="123">
        <f t="shared" si="31"/>
        <v>0</v>
      </c>
      <c r="R167" s="123">
        <f>SUM(F167:Q167)</f>
        <v>0</v>
      </c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</row>
    <row r="168" spans="1:33" s="102" customFormat="1" ht="24" customHeight="1">
      <c r="A168" s="105"/>
      <c r="B168" s="105"/>
      <c r="C168" s="105"/>
      <c r="D168" s="72"/>
      <c r="E168" s="72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</row>
    <row r="169" spans="1:33" s="68" customFormat="1" ht="27" customHeight="1">
      <c r="A169" s="68" t="s">
        <v>229</v>
      </c>
    </row>
    <row r="170" spans="1:33" s="31" customFormat="1" ht="18.75" customHeight="1"/>
    <row r="171" spans="1:33" s="31" customFormat="1" ht="24" customHeight="1">
      <c r="A171" s="179" t="s">
        <v>42</v>
      </c>
      <c r="B171" s="179" t="s">
        <v>51</v>
      </c>
      <c r="C171" s="179"/>
      <c r="D171" s="179"/>
      <c r="E171" s="183" t="s">
        <v>52</v>
      </c>
      <c r="F171" s="184"/>
      <c r="G171" s="185"/>
    </row>
    <row r="172" spans="1:33" s="31" customFormat="1" ht="24" customHeight="1">
      <c r="A172" s="179"/>
      <c r="B172" s="179"/>
      <c r="C172" s="179"/>
      <c r="D172" s="179"/>
      <c r="E172" s="138" t="s">
        <v>26</v>
      </c>
      <c r="F172" s="138" t="s">
        <v>53</v>
      </c>
      <c r="G172" s="138" t="s">
        <v>25</v>
      </c>
    </row>
    <row r="173" spans="1:33" s="31" customFormat="1" ht="24.75" customHeight="1">
      <c r="A173" s="70">
        <v>1</v>
      </c>
      <c r="B173" s="180" t="s">
        <v>54</v>
      </c>
      <c r="C173" s="180"/>
      <c r="D173" s="180"/>
      <c r="E173" s="126">
        <f>E132</f>
        <v>0</v>
      </c>
      <c r="F173" s="126">
        <f>F132</f>
        <v>0</v>
      </c>
      <c r="G173" s="126">
        <f>+E173+F173</f>
        <v>0</v>
      </c>
    </row>
    <row r="174" spans="1:33" s="31" customFormat="1" ht="24.75" customHeight="1">
      <c r="A174" s="70">
        <v>2</v>
      </c>
      <c r="B174" s="180" t="s">
        <v>55</v>
      </c>
      <c r="C174" s="180"/>
      <c r="D174" s="180"/>
      <c r="E174" s="126">
        <f>E60</f>
        <v>0</v>
      </c>
      <c r="F174" s="126">
        <f>F60</f>
        <v>0</v>
      </c>
      <c r="G174" s="126">
        <f>+E174+F174</f>
        <v>0</v>
      </c>
    </row>
    <row r="175" spans="1:33" s="31" customFormat="1" ht="24.75" customHeight="1">
      <c r="A175" s="70">
        <v>3</v>
      </c>
      <c r="B175" s="180" t="s">
        <v>155</v>
      </c>
      <c r="C175" s="180"/>
      <c r="D175" s="180"/>
      <c r="E175" s="126">
        <f>E128</f>
        <v>0</v>
      </c>
      <c r="F175" s="126">
        <f>F128</f>
        <v>0</v>
      </c>
      <c r="G175" s="126">
        <f>+E175+F175</f>
        <v>0</v>
      </c>
    </row>
    <row r="176" spans="1:33" s="31" customFormat="1" ht="24.75" customHeight="1">
      <c r="A176" s="71"/>
      <c r="B176" s="181" t="s">
        <v>56</v>
      </c>
      <c r="C176" s="181"/>
      <c r="D176" s="181"/>
      <c r="E176" s="75">
        <f>E173+(E174-E175)</f>
        <v>0</v>
      </c>
      <c r="F176" s="75">
        <f t="shared" ref="F176:G176" si="32">F173+(F174-F175)</f>
        <v>0</v>
      </c>
      <c r="G176" s="75">
        <f t="shared" si="32"/>
        <v>0</v>
      </c>
    </row>
    <row r="177" spans="1:4" s="31" customFormat="1" ht="21" customHeight="1"/>
    <row r="178" spans="1:4" s="31" customFormat="1" ht="24" customHeight="1">
      <c r="A178" s="182" t="s">
        <v>73</v>
      </c>
      <c r="B178" s="182"/>
      <c r="C178" s="182"/>
      <c r="D178" s="182"/>
    </row>
    <row r="179" spans="1:4" s="31" customFormat="1" ht="24" customHeight="1">
      <c r="A179" s="139"/>
      <c r="B179" s="182" t="s">
        <v>72</v>
      </c>
      <c r="C179" s="182"/>
      <c r="D179" s="182"/>
    </row>
    <row r="180" spans="1:4" s="31" customFormat="1" ht="24" customHeight="1">
      <c r="B180" s="31" t="s">
        <v>74</v>
      </c>
    </row>
    <row r="181" spans="1:4" s="31" customFormat="1" ht="24" customHeight="1">
      <c r="B181" s="31" t="s">
        <v>71</v>
      </c>
    </row>
    <row r="182" spans="1:4" s="31" customFormat="1" ht="26.25" customHeight="1"/>
    <row r="183" spans="1:4" s="31" customFormat="1" ht="24.75" customHeight="1">
      <c r="B183" s="73" t="s">
        <v>75</v>
      </c>
      <c r="C183" s="73"/>
      <c r="D183" s="73"/>
    </row>
    <row r="184" spans="1:4" s="31" customFormat="1" ht="24.75" customHeight="1">
      <c r="B184" s="74" t="s">
        <v>70</v>
      </c>
      <c r="C184" s="74"/>
    </row>
    <row r="185" spans="1:4" s="31" customFormat="1" ht="24.75" customHeight="1">
      <c r="B185" s="73" t="s">
        <v>76</v>
      </c>
      <c r="C185" s="73"/>
    </row>
    <row r="186" spans="1:4" s="31" customFormat="1" ht="26.25" customHeight="1"/>
    <row r="187" spans="1:4" s="31" customFormat="1" ht="21.75" customHeight="1">
      <c r="B187" s="31" t="s">
        <v>77</v>
      </c>
    </row>
    <row r="188" spans="1:4" s="31" customFormat="1" ht="21.75" customHeight="1">
      <c r="B188" s="178" t="s">
        <v>78</v>
      </c>
      <c r="C188" s="178"/>
      <c r="D188" s="178"/>
    </row>
    <row r="189" spans="1:4" s="31" customFormat="1" ht="21.75" customHeight="1">
      <c r="B189" s="31" t="s">
        <v>79</v>
      </c>
    </row>
    <row r="190" spans="1:4" s="31" customFormat="1" ht="21.75" customHeight="1"/>
    <row r="191" spans="1:4" s="31" customFormat="1" ht="21"/>
    <row r="192" spans="1:4" s="31" customFormat="1" ht="21"/>
    <row r="193" s="31" customFormat="1" ht="21"/>
    <row r="194" s="31" customFormat="1" ht="21"/>
    <row r="195" s="31" customFormat="1" ht="21"/>
  </sheetData>
  <mergeCells count="221">
    <mergeCell ref="E149:F149"/>
    <mergeCell ref="R150:R151"/>
    <mergeCell ref="B153:C153"/>
    <mergeCell ref="B154:C154"/>
    <mergeCell ref="R160:R161"/>
    <mergeCell ref="B163:C163"/>
    <mergeCell ref="B164:C164"/>
    <mergeCell ref="A160:A161"/>
    <mergeCell ref="B160:C161"/>
    <mergeCell ref="D160:D161"/>
    <mergeCell ref="E160:E161"/>
    <mergeCell ref="F160:Q160"/>
    <mergeCell ref="B162:C162"/>
    <mergeCell ref="A158:C158"/>
    <mergeCell ref="F150:Q150"/>
    <mergeCell ref="B165:C165"/>
    <mergeCell ref="B166:C166"/>
    <mergeCell ref="B167:C167"/>
    <mergeCell ref="B1:C1"/>
    <mergeCell ref="D1:E1"/>
    <mergeCell ref="G1:H1"/>
    <mergeCell ref="J1:K1"/>
    <mergeCell ref="B101:C101"/>
    <mergeCell ref="B100:C100"/>
    <mergeCell ref="J3:K3"/>
    <mergeCell ref="J4:K4"/>
    <mergeCell ref="J5:K5"/>
    <mergeCell ref="J6:K6"/>
    <mergeCell ref="J7:K7"/>
    <mergeCell ref="B32:C32"/>
    <mergeCell ref="B40:C40"/>
    <mergeCell ref="B85:C85"/>
    <mergeCell ref="B86:C86"/>
    <mergeCell ref="B87:C87"/>
    <mergeCell ref="B88:C88"/>
    <mergeCell ref="B89:C89"/>
    <mergeCell ref="B62:C62"/>
    <mergeCell ref="B63:C63"/>
    <mergeCell ref="B64:C64"/>
    <mergeCell ref="B119:C119"/>
    <mergeCell ref="B102:C102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03:C103"/>
    <mergeCell ref="B112:C112"/>
    <mergeCell ref="B113:C113"/>
    <mergeCell ref="B114:C114"/>
    <mergeCell ref="B115:C115"/>
    <mergeCell ref="B116:C116"/>
    <mergeCell ref="B117:C117"/>
    <mergeCell ref="B118:C118"/>
    <mergeCell ref="B99:C99"/>
    <mergeCell ref="B80:C80"/>
    <mergeCell ref="B81:C81"/>
    <mergeCell ref="B82:C82"/>
    <mergeCell ref="B83:C83"/>
    <mergeCell ref="B84:C84"/>
    <mergeCell ref="B97:C97"/>
    <mergeCell ref="B78:C78"/>
    <mergeCell ref="B79:C79"/>
    <mergeCell ref="B98:C98"/>
    <mergeCell ref="B91:C91"/>
    <mergeCell ref="B90:C90"/>
    <mergeCell ref="B92:C92"/>
    <mergeCell ref="B93:C93"/>
    <mergeCell ref="B94:C94"/>
    <mergeCell ref="B95:C95"/>
    <mergeCell ref="B96:C96"/>
    <mergeCell ref="B77:C77"/>
    <mergeCell ref="B65:C65"/>
    <mergeCell ref="B67:C67"/>
    <mergeCell ref="B68:C68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57:C57"/>
    <mergeCell ref="B58:C58"/>
    <mergeCell ref="B61:C61"/>
    <mergeCell ref="B59:C59"/>
    <mergeCell ref="B60:C60"/>
    <mergeCell ref="B73:C73"/>
    <mergeCell ref="B74:C74"/>
    <mergeCell ref="B75:C75"/>
    <mergeCell ref="B76:C76"/>
    <mergeCell ref="B66:C66"/>
    <mergeCell ref="B46:C46"/>
    <mergeCell ref="B47:C47"/>
    <mergeCell ref="B49:C49"/>
    <mergeCell ref="B50:C50"/>
    <mergeCell ref="B51:C51"/>
    <mergeCell ref="B48:C48"/>
    <mergeCell ref="B38:C38"/>
    <mergeCell ref="B39:C39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A24:A26"/>
    <mergeCell ref="B24:C26"/>
    <mergeCell ref="D24:D26"/>
    <mergeCell ref="E24:F25"/>
    <mergeCell ref="B31:C31"/>
    <mergeCell ref="B28:C28"/>
    <mergeCell ref="B29:C29"/>
    <mergeCell ref="B30:C30"/>
    <mergeCell ref="B2:C2"/>
    <mergeCell ref="B3:C3"/>
    <mergeCell ref="B4:C4"/>
    <mergeCell ref="B5:C5"/>
    <mergeCell ref="B6:C6"/>
    <mergeCell ref="B7:C7"/>
    <mergeCell ref="AE2:AF2"/>
    <mergeCell ref="AE3:AF3"/>
    <mergeCell ref="AE4:AF4"/>
    <mergeCell ref="AE5:AF5"/>
    <mergeCell ref="AE6:AF6"/>
    <mergeCell ref="D2:E2"/>
    <mergeCell ref="D3:E3"/>
    <mergeCell ref="D4:E4"/>
    <mergeCell ref="D5:E5"/>
    <mergeCell ref="D6:E6"/>
    <mergeCell ref="D7:E7"/>
    <mergeCell ref="G2:H2"/>
    <mergeCell ref="G3:H3"/>
    <mergeCell ref="G4:H4"/>
    <mergeCell ref="G5:H5"/>
    <mergeCell ref="G6:H6"/>
    <mergeCell ref="G7:H7"/>
    <mergeCell ref="J2:K2"/>
    <mergeCell ref="E171:G171"/>
    <mergeCell ref="E145:F145"/>
    <mergeCell ref="E146:F146"/>
    <mergeCell ref="A150:A151"/>
    <mergeCell ref="D150:D151"/>
    <mergeCell ref="E150:E151"/>
    <mergeCell ref="B120:C120"/>
    <mergeCell ref="B156:C156"/>
    <mergeCell ref="B157:C157"/>
    <mergeCell ref="B150:C151"/>
    <mergeCell ref="E144:F144"/>
    <mergeCell ref="E137:F137"/>
    <mergeCell ref="E138:F138"/>
    <mergeCell ref="E139:F139"/>
    <mergeCell ref="E140:F140"/>
    <mergeCell ref="E141:F141"/>
    <mergeCell ref="E142:F142"/>
    <mergeCell ref="E143:F143"/>
    <mergeCell ref="B137:C137"/>
    <mergeCell ref="B138:C138"/>
    <mergeCell ref="B139:C139"/>
    <mergeCell ref="B152:C152"/>
    <mergeCell ref="B155:C155"/>
    <mergeCell ref="B140:C140"/>
    <mergeCell ref="B188:D188"/>
    <mergeCell ref="B171:D172"/>
    <mergeCell ref="B173:D173"/>
    <mergeCell ref="B174:D174"/>
    <mergeCell ref="B175:D175"/>
    <mergeCell ref="B176:D176"/>
    <mergeCell ref="A178:D178"/>
    <mergeCell ref="B179:D179"/>
    <mergeCell ref="A171:A172"/>
    <mergeCell ref="AE7:AF7"/>
    <mergeCell ref="AE25:AF25"/>
    <mergeCell ref="B27:C27"/>
    <mergeCell ref="D18:D19"/>
    <mergeCell ref="E18:E19"/>
    <mergeCell ref="G18:G19"/>
    <mergeCell ref="G24:AF24"/>
    <mergeCell ref="G25:H25"/>
    <mergeCell ref="I25:J25"/>
    <mergeCell ref="H18:H19"/>
    <mergeCell ref="K25:L25"/>
    <mergeCell ref="M25:N25"/>
    <mergeCell ref="O25:P25"/>
    <mergeCell ref="Q25:R25"/>
    <mergeCell ref="S25:T25"/>
    <mergeCell ref="A9:E9"/>
    <mergeCell ref="B18:B19"/>
    <mergeCell ref="C18:C19"/>
    <mergeCell ref="U25:V25"/>
    <mergeCell ref="W25:X25"/>
    <mergeCell ref="Y25:Z25"/>
    <mergeCell ref="AA25:AB25"/>
    <mergeCell ref="AC25:AD25"/>
    <mergeCell ref="B141:C141"/>
    <mergeCell ref="B142:C142"/>
    <mergeCell ref="B143:C143"/>
    <mergeCell ref="B144:C144"/>
    <mergeCell ref="B145:C145"/>
    <mergeCell ref="B146:C146"/>
    <mergeCell ref="B121:C121"/>
    <mergeCell ref="B122:C122"/>
    <mergeCell ref="B123:C123"/>
    <mergeCell ref="B124:C124"/>
    <mergeCell ref="B128:C128"/>
    <mergeCell ref="B127:C127"/>
    <mergeCell ref="B132:C132"/>
    <mergeCell ref="B129:C129"/>
    <mergeCell ref="B133:C133"/>
    <mergeCell ref="B125:C125"/>
    <mergeCell ref="B126:C126"/>
    <mergeCell ref="B130:C130"/>
  </mergeCells>
  <conditionalFormatting sqref="F61 A133 G25 I25 F54:F58 F63:F66 F82:I84 G86:I90 F112 F49:F52 F68:I80 G92:I101 G103:I111 G114:I119 F28:I32 F34:I47 F125:I126">
    <cfRule type="cellIs" dxfId="26" priority="51" stopIfTrue="1" operator="lessThan">
      <formula>0</formula>
    </cfRule>
  </conditionalFormatting>
  <conditionalFormatting sqref="F26 AE25">
    <cfRule type="cellIs" dxfId="25" priority="50" stopIfTrue="1" operator="lessThan">
      <formula>0</formula>
    </cfRule>
  </conditionalFormatting>
  <conditionalFormatting sqref="F132 H132">
    <cfRule type="cellIs" dxfId="24" priority="48" stopIfTrue="1" operator="lessThan">
      <formula>0</formula>
    </cfRule>
  </conditionalFormatting>
  <conditionalFormatting sqref="B133">
    <cfRule type="cellIs" dxfId="23" priority="46" stopIfTrue="1" operator="lessThan">
      <formula>0</formula>
    </cfRule>
  </conditionalFormatting>
  <conditionalFormatting sqref="B132">
    <cfRule type="cellIs" dxfId="22" priority="45" stopIfTrue="1" operator="lessThan">
      <formula>0</formula>
    </cfRule>
  </conditionalFormatting>
  <conditionalFormatting sqref="D129:AD130">
    <cfRule type="cellIs" dxfId="21" priority="33" operator="lessThan">
      <formula>0</formula>
    </cfRule>
  </conditionalFormatting>
  <conditionalFormatting sqref="J132">
    <cfRule type="cellIs" dxfId="20" priority="30" stopIfTrue="1" operator="lessThan">
      <formula>0</formula>
    </cfRule>
  </conditionalFormatting>
  <conditionalFormatting sqref="N26">
    <cfRule type="cellIs" dxfId="19" priority="16" stopIfTrue="1" operator="lessThan">
      <formula>0</formula>
    </cfRule>
  </conditionalFormatting>
  <conditionalFormatting sqref="H26">
    <cfRule type="cellIs" dxfId="18" priority="19" stopIfTrue="1" operator="lessThan">
      <formula>0</formula>
    </cfRule>
  </conditionalFormatting>
  <conditionalFormatting sqref="J26">
    <cfRule type="cellIs" dxfId="17" priority="18" stopIfTrue="1" operator="lessThan">
      <formula>0</formula>
    </cfRule>
  </conditionalFormatting>
  <conditionalFormatting sqref="L26">
    <cfRule type="cellIs" dxfId="16" priority="17" stopIfTrue="1" operator="lessThan">
      <formula>0</formula>
    </cfRule>
  </conditionalFormatting>
  <conditionalFormatting sqref="P26">
    <cfRule type="cellIs" dxfId="15" priority="15" stopIfTrue="1" operator="lessThan">
      <formula>0</formula>
    </cfRule>
  </conditionalFormatting>
  <conditionalFormatting sqref="R26">
    <cfRule type="cellIs" dxfId="14" priority="14" stopIfTrue="1" operator="lessThan">
      <formula>0</formula>
    </cfRule>
  </conditionalFormatting>
  <conditionalFormatting sqref="T26">
    <cfRule type="cellIs" dxfId="13" priority="13" stopIfTrue="1" operator="lessThan">
      <formula>0</formula>
    </cfRule>
  </conditionalFormatting>
  <conditionalFormatting sqref="V26">
    <cfRule type="cellIs" dxfId="12" priority="12" stopIfTrue="1" operator="lessThan">
      <formula>0</formula>
    </cfRule>
  </conditionalFormatting>
  <conditionalFormatting sqref="X26">
    <cfRule type="cellIs" dxfId="11" priority="11" stopIfTrue="1" operator="lessThan">
      <formula>0</formula>
    </cfRule>
  </conditionalFormatting>
  <conditionalFormatting sqref="Z26">
    <cfRule type="cellIs" dxfId="10" priority="10" stopIfTrue="1" operator="lessThan">
      <formula>0</formula>
    </cfRule>
  </conditionalFormatting>
  <conditionalFormatting sqref="AB26">
    <cfRule type="cellIs" dxfId="9" priority="9" stopIfTrue="1" operator="lessThan">
      <formula>0</formula>
    </cfRule>
  </conditionalFormatting>
  <conditionalFormatting sqref="AD26">
    <cfRule type="cellIs" dxfId="8" priority="8" stopIfTrue="1" operator="lessThan">
      <formula>0</formula>
    </cfRule>
  </conditionalFormatting>
  <conditionalFormatting sqref="AF26">
    <cfRule type="cellIs" dxfId="7" priority="7" stopIfTrue="1" operator="lessThan">
      <formula>0</formula>
    </cfRule>
  </conditionalFormatting>
  <conditionalFormatting sqref="H49:H52 J49:J52 L49:L52 N49:N52 P49:P52 R49:R52 T49:T52 V49:V52 X49:X52 Z49:Z52 AB49:AB52 AD49:AD52">
    <cfRule type="cellIs" dxfId="6" priority="6" stopIfTrue="1" operator="lessThan">
      <formula>0</formula>
    </cfRule>
  </conditionalFormatting>
  <conditionalFormatting sqref="H54:H58 J54:J58 L54:L58 N54:N58 P54:P58 R54:R58 T54:T58 V54:V58 X54:X58 Z54:Z58 AB54:AB58 AD54:AD58">
    <cfRule type="cellIs" dxfId="5" priority="5" stopIfTrue="1" operator="lessThan">
      <formula>0</formula>
    </cfRule>
  </conditionalFormatting>
  <conditionalFormatting sqref="H61 J61 L61 N61 P61 R61 T61 V61 X61 Z61 AB61 AD61">
    <cfRule type="cellIs" dxfId="4" priority="4" stopIfTrue="1" operator="lessThan">
      <formula>0</formula>
    </cfRule>
  </conditionalFormatting>
  <conditionalFormatting sqref="H63:H66 J63:J66 L63:L66 N63:N66 P63:P66 R63:R66 T63:T66 V63:V66 X63:X66 Z63:Z66 AB63:AB66 AD63:AD66">
    <cfRule type="cellIs" dxfId="3" priority="3" stopIfTrue="1" operator="lessThan">
      <formula>0</formula>
    </cfRule>
  </conditionalFormatting>
  <conditionalFormatting sqref="H112 J112 L112 N112 P112 R112 T112 V112 X112 Z112 AB112 AD112">
    <cfRule type="cellIs" dxfId="2" priority="2" stopIfTrue="1" operator="lessThan">
      <formula>0</formula>
    </cfRule>
  </conditionalFormatting>
  <conditionalFormatting sqref="L132 N132 P132 R132 T132 V132 X132 Z132 AB132 AD132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3" sqref="A13"/>
    </sheetView>
  </sheetViews>
  <sheetFormatPr defaultRowHeight="30.75" customHeight="1"/>
  <cols>
    <col min="1" max="1" width="62" customWidth="1"/>
    <col min="2" max="2" width="61.7109375" customWidth="1"/>
  </cols>
  <sheetData>
    <row r="1" spans="1:2" ht="30.75" customHeight="1">
      <c r="A1" s="238" t="s">
        <v>275</v>
      </c>
      <c r="B1" s="238"/>
    </row>
    <row r="2" spans="1:2" ht="30.75" customHeight="1">
      <c r="A2" s="238" t="s">
        <v>276</v>
      </c>
      <c r="B2" s="238"/>
    </row>
    <row r="3" spans="1:2" ht="30.75" customHeight="1">
      <c r="A3" s="127" t="s">
        <v>279</v>
      </c>
      <c r="B3" s="127" t="s">
        <v>278</v>
      </c>
    </row>
    <row r="4" spans="1:2" ht="30.75" customHeight="1">
      <c r="A4" s="128" t="s">
        <v>277</v>
      </c>
      <c r="B4" s="129" t="s">
        <v>282</v>
      </c>
    </row>
    <row r="5" spans="1:2" ht="27" customHeight="1">
      <c r="A5" s="130" t="s">
        <v>280</v>
      </c>
      <c r="B5" s="131" t="s">
        <v>283</v>
      </c>
    </row>
    <row r="6" spans="1:2" ht="27" customHeight="1">
      <c r="A6" s="132" t="s">
        <v>281</v>
      </c>
      <c r="B6" s="133"/>
    </row>
    <row r="7" spans="1:2" ht="27.75" customHeight="1">
      <c r="A7" s="130" t="s">
        <v>284</v>
      </c>
      <c r="B7" s="131" t="s">
        <v>290</v>
      </c>
    </row>
    <row r="8" spans="1:2" ht="27.75" customHeight="1">
      <c r="A8" s="132" t="s">
        <v>285</v>
      </c>
      <c r="B8" s="133" t="s">
        <v>291</v>
      </c>
    </row>
    <row r="9" spans="1:2" ht="30.75" customHeight="1">
      <c r="A9" s="128" t="s">
        <v>286</v>
      </c>
      <c r="B9" s="129" t="s">
        <v>287</v>
      </c>
    </row>
    <row r="10" spans="1:2" ht="30.75" customHeight="1">
      <c r="A10" s="128" t="s">
        <v>288</v>
      </c>
      <c r="B10" s="129" t="s">
        <v>289</v>
      </c>
    </row>
    <row r="12" spans="1:2" ht="30.75" customHeight="1">
      <c r="A12" s="134"/>
    </row>
  </sheetData>
  <mergeCells count="2">
    <mergeCell ref="A1:B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คำแนะนำ</vt:lpstr>
      <vt:lpstr>Planfin 2563 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2019-12-12T07:27:45Z</cp:lastPrinted>
  <dcterms:created xsi:type="dcterms:W3CDTF">2019-10-01T07:03:54Z</dcterms:created>
  <dcterms:modified xsi:type="dcterms:W3CDTF">2020-01-23T03:19:13Z</dcterms:modified>
</cp:coreProperties>
</file>